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00"/>
  </bookViews>
  <sheets>
    <sheet name="F 9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6" i="1" l="1"/>
  <c r="F175" i="1" s="1"/>
  <c r="D176" i="1"/>
  <c r="D175" i="1" s="1"/>
  <c r="C176" i="1"/>
  <c r="C175" i="1" s="1"/>
  <c r="C174" i="1" s="1"/>
  <c r="E175" i="1"/>
  <c r="E174" i="1" s="1"/>
  <c r="F173" i="1"/>
  <c r="F172" i="1" s="1"/>
  <c r="F171" i="1" s="1"/>
  <c r="E172" i="1"/>
  <c r="D172" i="1"/>
  <c r="D171" i="1" s="1"/>
  <c r="C172" i="1"/>
  <c r="C171" i="1" s="1"/>
  <c r="E171" i="1"/>
  <c r="F168" i="1"/>
  <c r="F167" i="1" s="1"/>
  <c r="E168" i="1"/>
  <c r="E167" i="1" s="1"/>
  <c r="D168" i="1"/>
  <c r="C168" i="1"/>
  <c r="C167" i="1" s="1"/>
  <c r="D167" i="1"/>
  <c r="F165" i="1"/>
  <c r="E165" i="1"/>
  <c r="E164" i="1" s="1"/>
  <c r="D165" i="1"/>
  <c r="D164" i="1" s="1"/>
  <c r="C165" i="1"/>
  <c r="C164" i="1" s="1"/>
  <c r="F164" i="1"/>
  <c r="F163" i="1"/>
  <c r="F162" i="1" s="1"/>
  <c r="E163" i="1"/>
  <c r="E162" i="1" s="1"/>
  <c r="D163" i="1"/>
  <c r="D162" i="1" s="1"/>
  <c r="C163" i="1"/>
  <c r="C162" i="1" s="1"/>
  <c r="F160" i="1"/>
  <c r="F159" i="1" s="1"/>
  <c r="E160" i="1"/>
  <c r="E159" i="1" s="1"/>
  <c r="D160" i="1"/>
  <c r="D159" i="1" s="1"/>
  <c r="C160" i="1"/>
  <c r="C159" i="1" s="1"/>
  <c r="F158" i="1"/>
  <c r="E158" i="1"/>
  <c r="E157" i="1" s="1"/>
  <c r="D158" i="1"/>
  <c r="D157" i="1" s="1"/>
  <c r="C158" i="1"/>
  <c r="C157" i="1" s="1"/>
  <c r="F157" i="1"/>
  <c r="F156" i="1"/>
  <c r="E156" i="1"/>
  <c r="E155" i="1" s="1"/>
  <c r="D156" i="1"/>
  <c r="D155" i="1" s="1"/>
  <c r="C156" i="1"/>
  <c r="C155" i="1" s="1"/>
  <c r="F155" i="1"/>
  <c r="F154" i="1"/>
  <c r="F153" i="1" s="1"/>
  <c r="E154" i="1"/>
  <c r="E153" i="1" s="1"/>
  <c r="D154" i="1"/>
  <c r="D153" i="1" s="1"/>
  <c r="C154" i="1"/>
  <c r="C153" i="1" s="1"/>
  <c r="F152" i="1"/>
  <c r="F151" i="1" s="1"/>
  <c r="E152" i="1"/>
  <c r="E151" i="1" s="1"/>
  <c r="D152" i="1"/>
  <c r="D151" i="1" s="1"/>
  <c r="C152" i="1"/>
  <c r="C151" i="1" s="1"/>
  <c r="F150" i="1"/>
  <c r="E150" i="1"/>
  <c r="E149" i="1" s="1"/>
  <c r="D150" i="1"/>
  <c r="D149" i="1" s="1"/>
  <c r="C150" i="1"/>
  <c r="C149" i="1" s="1"/>
  <c r="F149" i="1"/>
  <c r="F146" i="1"/>
  <c r="E146" i="1"/>
  <c r="D146" i="1"/>
  <c r="C146" i="1"/>
  <c r="F145" i="1"/>
  <c r="E145" i="1"/>
  <c r="D145" i="1"/>
  <c r="C145" i="1"/>
  <c r="F144" i="1"/>
  <c r="E144" i="1"/>
  <c r="D144" i="1"/>
  <c r="C144" i="1"/>
  <c r="F143" i="1"/>
  <c r="F142" i="1" s="1"/>
  <c r="E143" i="1"/>
  <c r="E142" i="1" s="1"/>
  <c r="D143" i="1"/>
  <c r="D142" i="1" s="1"/>
  <c r="C143" i="1"/>
  <c r="F141" i="1"/>
  <c r="E141" i="1"/>
  <c r="E140" i="1" s="1"/>
  <c r="D141" i="1"/>
  <c r="D140" i="1" s="1"/>
  <c r="C141" i="1"/>
  <c r="C140" i="1" s="1"/>
  <c r="F140" i="1"/>
  <c r="F139" i="1"/>
  <c r="F138" i="1" s="1"/>
  <c r="E139" i="1"/>
  <c r="E138" i="1" s="1"/>
  <c r="D139" i="1"/>
  <c r="D138" i="1" s="1"/>
  <c r="C139" i="1"/>
  <c r="C138" i="1" s="1"/>
  <c r="F137" i="1"/>
  <c r="E137" i="1"/>
  <c r="D137" i="1"/>
  <c r="C137" i="1"/>
  <c r="F136" i="1"/>
  <c r="F135" i="1" s="1"/>
  <c r="E136" i="1"/>
  <c r="E135" i="1" s="1"/>
  <c r="D136" i="1"/>
  <c r="D135" i="1" s="1"/>
  <c r="C136" i="1"/>
  <c r="C135" i="1" s="1"/>
  <c r="F134" i="1"/>
  <c r="E134" i="1"/>
  <c r="D134" i="1"/>
  <c r="C134" i="1"/>
  <c r="F133" i="1"/>
  <c r="F132" i="1" s="1"/>
  <c r="E133" i="1"/>
  <c r="E132" i="1" s="1"/>
  <c r="D133" i="1"/>
  <c r="D132" i="1" s="1"/>
  <c r="C133" i="1"/>
  <c r="C132" i="1" s="1"/>
  <c r="F130" i="1"/>
  <c r="F129" i="1" s="1"/>
  <c r="E130" i="1"/>
  <c r="E129" i="1" s="1"/>
  <c r="D130" i="1"/>
  <c r="D129" i="1" s="1"/>
  <c r="C130" i="1"/>
  <c r="C129" i="1" s="1"/>
  <c r="F128" i="1"/>
  <c r="E128" i="1"/>
  <c r="D128" i="1"/>
  <c r="C128" i="1"/>
  <c r="F127" i="1"/>
  <c r="F126" i="1" s="1"/>
  <c r="E127" i="1"/>
  <c r="E126" i="1" s="1"/>
  <c r="D127" i="1"/>
  <c r="D126" i="1" s="1"/>
  <c r="C127" i="1"/>
  <c r="C126" i="1"/>
  <c r="F125" i="1"/>
  <c r="E125" i="1"/>
  <c r="D125" i="1"/>
  <c r="C125" i="1"/>
  <c r="F124" i="1"/>
  <c r="F123" i="1" s="1"/>
  <c r="E124" i="1"/>
  <c r="E123" i="1" s="1"/>
  <c r="D124" i="1"/>
  <c r="D123" i="1" s="1"/>
  <c r="C124" i="1"/>
  <c r="C123" i="1" s="1"/>
  <c r="F119" i="1"/>
  <c r="E119" i="1"/>
  <c r="E118" i="1" s="1"/>
  <c r="D119" i="1"/>
  <c r="C119" i="1"/>
  <c r="C118" i="1" s="1"/>
  <c r="F116" i="1"/>
  <c r="E116" i="1"/>
  <c r="D116" i="1"/>
  <c r="C116" i="1"/>
  <c r="F115" i="1"/>
  <c r="E115" i="1"/>
  <c r="D115" i="1"/>
  <c r="C115" i="1"/>
  <c r="F114" i="1"/>
  <c r="F113" i="1" s="1"/>
  <c r="E114" i="1"/>
  <c r="E113" i="1" s="1"/>
  <c r="D114" i="1"/>
  <c r="D113" i="1" s="1"/>
  <c r="C114" i="1"/>
  <c r="C113" i="1" s="1"/>
  <c r="F112" i="1"/>
  <c r="E112" i="1"/>
  <c r="D112" i="1"/>
  <c r="C112" i="1"/>
  <c r="F111" i="1"/>
  <c r="E111" i="1"/>
  <c r="D111" i="1"/>
  <c r="C111" i="1"/>
  <c r="F110" i="1"/>
  <c r="E110" i="1"/>
  <c r="D110" i="1"/>
  <c r="C110" i="1"/>
  <c r="F109" i="1"/>
  <c r="E109" i="1"/>
  <c r="D109" i="1"/>
  <c r="C109" i="1"/>
  <c r="F108" i="1"/>
  <c r="E108" i="1"/>
  <c r="D108" i="1"/>
  <c r="C108" i="1"/>
  <c r="F107" i="1"/>
  <c r="E107" i="1"/>
  <c r="D107" i="1"/>
  <c r="C107" i="1"/>
  <c r="F106" i="1"/>
  <c r="E106" i="1"/>
  <c r="D106" i="1"/>
  <c r="C106" i="1"/>
  <c r="F105" i="1"/>
  <c r="E105" i="1"/>
  <c r="D105" i="1"/>
  <c r="C105" i="1"/>
  <c r="F104" i="1"/>
  <c r="E104" i="1"/>
  <c r="D104" i="1"/>
  <c r="C104" i="1"/>
  <c r="F103" i="1"/>
  <c r="E103" i="1"/>
  <c r="D103" i="1"/>
  <c r="C103" i="1"/>
  <c r="F102" i="1"/>
  <c r="E102" i="1"/>
  <c r="D102" i="1"/>
  <c r="C102" i="1"/>
  <c r="F101" i="1"/>
  <c r="E101" i="1"/>
  <c r="D101" i="1"/>
  <c r="C101" i="1"/>
  <c r="F100" i="1"/>
  <c r="F99" i="1" s="1"/>
  <c r="E100" i="1"/>
  <c r="E99" i="1" s="1"/>
  <c r="D100" i="1"/>
  <c r="C100" i="1"/>
  <c r="C99" i="1" s="1"/>
  <c r="D99" i="1"/>
  <c r="F97" i="1"/>
  <c r="E97" i="1"/>
  <c r="D97" i="1"/>
  <c r="C97" i="1"/>
  <c r="F96" i="1"/>
  <c r="E96" i="1"/>
  <c r="D96" i="1"/>
  <c r="C96" i="1"/>
  <c r="F95" i="1"/>
  <c r="E95" i="1"/>
  <c r="D95" i="1"/>
  <c r="C95" i="1"/>
  <c r="F94" i="1"/>
  <c r="E94" i="1"/>
  <c r="D94" i="1"/>
  <c r="C94" i="1"/>
  <c r="F93" i="1"/>
  <c r="F92" i="1" s="1"/>
  <c r="E93" i="1"/>
  <c r="E92" i="1" s="1"/>
  <c r="D93" i="1"/>
  <c r="D92" i="1" s="1"/>
  <c r="C93" i="1"/>
  <c r="C92" i="1" s="1"/>
  <c r="F91" i="1"/>
  <c r="E91" i="1"/>
  <c r="D91" i="1"/>
  <c r="C91" i="1"/>
  <c r="F90" i="1"/>
  <c r="E90" i="1"/>
  <c r="D90" i="1"/>
  <c r="C90" i="1"/>
  <c r="F89" i="1"/>
  <c r="E89" i="1"/>
  <c r="D89" i="1"/>
  <c r="C89" i="1"/>
  <c r="F88" i="1"/>
  <c r="E88" i="1"/>
  <c r="E87" i="1" s="1"/>
  <c r="D88" i="1"/>
  <c r="D87" i="1" s="1"/>
  <c r="C88" i="1"/>
  <c r="C87" i="1" s="1"/>
  <c r="F87" i="1"/>
  <c r="F84" i="1"/>
  <c r="E84" i="1"/>
  <c r="D84" i="1"/>
  <c r="C84" i="1"/>
  <c r="F83" i="1"/>
  <c r="E83" i="1"/>
  <c r="E82" i="1" s="1"/>
  <c r="E81" i="1" s="1"/>
  <c r="D83" i="1"/>
  <c r="C83" i="1"/>
  <c r="C82" i="1" s="1"/>
  <c r="C81" i="1" s="1"/>
  <c r="F82" i="1"/>
  <c r="F81" i="1" s="1"/>
  <c r="D82" i="1"/>
  <c r="D81" i="1" s="1"/>
  <c r="F80" i="1"/>
  <c r="E80" i="1"/>
  <c r="D80" i="1"/>
  <c r="D79" i="1" s="1"/>
  <c r="C80" i="1"/>
  <c r="C79" i="1" s="1"/>
  <c r="F79" i="1"/>
  <c r="E79" i="1"/>
  <c r="F78" i="1"/>
  <c r="F77" i="1" s="1"/>
  <c r="E78" i="1"/>
  <c r="E77" i="1" s="1"/>
  <c r="D78" i="1"/>
  <c r="C78" i="1"/>
  <c r="C77" i="1" s="1"/>
  <c r="D77" i="1"/>
  <c r="F76" i="1"/>
  <c r="E76" i="1"/>
  <c r="D76" i="1"/>
  <c r="C76" i="1"/>
  <c r="F75" i="1"/>
  <c r="E75" i="1"/>
  <c r="E74" i="1" s="1"/>
  <c r="D75" i="1"/>
  <c r="D74" i="1" s="1"/>
  <c r="C75" i="1"/>
  <c r="C74" i="1" s="1"/>
  <c r="F74" i="1"/>
  <c r="F73" i="1"/>
  <c r="F72" i="1" s="1"/>
  <c r="E73" i="1"/>
  <c r="D73" i="1"/>
  <c r="D72" i="1" s="1"/>
  <c r="C73" i="1"/>
  <c r="C72" i="1" s="1"/>
  <c r="E72" i="1"/>
  <c r="F70" i="1"/>
  <c r="E70" i="1"/>
  <c r="D70" i="1"/>
  <c r="C70" i="1"/>
  <c r="F69" i="1"/>
  <c r="E69" i="1"/>
  <c r="D69" i="1"/>
  <c r="F68" i="1"/>
  <c r="E68" i="1"/>
  <c r="D68" i="1"/>
  <c r="C68" i="1"/>
  <c r="F67" i="1"/>
  <c r="E67" i="1"/>
  <c r="D67" i="1"/>
  <c r="C67" i="1"/>
  <c r="F66" i="1"/>
  <c r="E66" i="1"/>
  <c r="D66" i="1"/>
  <c r="C66" i="1"/>
  <c r="F65" i="1"/>
  <c r="E65" i="1"/>
  <c r="D65" i="1"/>
  <c r="C65" i="1"/>
  <c r="F64" i="1"/>
  <c r="E64" i="1"/>
  <c r="D64" i="1"/>
  <c r="C64" i="1"/>
  <c r="F63" i="1"/>
  <c r="E63" i="1"/>
  <c r="D63" i="1"/>
  <c r="C63" i="1"/>
  <c r="F62" i="1"/>
  <c r="E62" i="1"/>
  <c r="D62" i="1"/>
  <c r="C62" i="1"/>
  <c r="F61" i="1"/>
  <c r="E61" i="1"/>
  <c r="D61" i="1"/>
  <c r="C61" i="1"/>
  <c r="F60" i="1"/>
  <c r="E60" i="1"/>
  <c r="D60" i="1"/>
  <c r="C60" i="1"/>
  <c r="F59" i="1"/>
  <c r="E59" i="1"/>
  <c r="D59" i="1"/>
  <c r="C59" i="1"/>
  <c r="F58" i="1"/>
  <c r="E58" i="1"/>
  <c r="D58" i="1"/>
  <c r="C58" i="1"/>
  <c r="F57" i="1"/>
  <c r="E57" i="1"/>
  <c r="D57" i="1"/>
  <c r="C57" i="1"/>
  <c r="F56" i="1"/>
  <c r="E56" i="1"/>
  <c r="D56" i="1"/>
  <c r="C56" i="1"/>
  <c r="F55" i="1"/>
  <c r="E55" i="1"/>
  <c r="D55" i="1"/>
  <c r="F54" i="1"/>
  <c r="E54" i="1"/>
  <c r="D54" i="1"/>
  <c r="C54" i="1"/>
  <c r="F53" i="1"/>
  <c r="E53" i="1"/>
  <c r="D53" i="1"/>
  <c r="C53" i="1"/>
  <c r="F52" i="1"/>
  <c r="E52" i="1"/>
  <c r="D52" i="1"/>
  <c r="C52" i="1"/>
  <c r="F51" i="1"/>
  <c r="E51" i="1"/>
  <c r="D51" i="1"/>
  <c r="C51" i="1"/>
  <c r="F50" i="1"/>
  <c r="E50" i="1"/>
  <c r="D50" i="1"/>
  <c r="C50" i="1"/>
  <c r="F49" i="1"/>
  <c r="E49" i="1"/>
  <c r="D49" i="1"/>
  <c r="C49" i="1"/>
  <c r="F48" i="1"/>
  <c r="E48" i="1"/>
  <c r="D48" i="1"/>
  <c r="C48" i="1"/>
  <c r="F47" i="1"/>
  <c r="E47" i="1"/>
  <c r="D47" i="1"/>
  <c r="C47" i="1"/>
  <c r="F46" i="1"/>
  <c r="E46" i="1"/>
  <c r="E45" i="1" s="1"/>
  <c r="E44" i="1" s="1"/>
  <c r="D46" i="1"/>
  <c r="C46" i="1"/>
  <c r="F43" i="1"/>
  <c r="E43" i="1"/>
  <c r="D43" i="1"/>
  <c r="C43" i="1"/>
  <c r="F42" i="1"/>
  <c r="F41" i="1" s="1"/>
  <c r="E42" i="1"/>
  <c r="E41" i="1" s="1"/>
  <c r="D42" i="1"/>
  <c r="C42" i="1"/>
  <c r="C41" i="1" s="1"/>
  <c r="D41" i="1"/>
  <c r="F40" i="1"/>
  <c r="E40" i="1"/>
  <c r="D40" i="1"/>
  <c r="C40" i="1"/>
  <c r="F39" i="1"/>
  <c r="E39" i="1"/>
  <c r="D39" i="1"/>
  <c r="C39" i="1"/>
  <c r="F38" i="1"/>
  <c r="E38" i="1"/>
  <c r="D38" i="1"/>
  <c r="C38" i="1"/>
  <c r="F37" i="1"/>
  <c r="E37" i="1"/>
  <c r="D37" i="1"/>
  <c r="C37" i="1"/>
  <c r="F36" i="1"/>
  <c r="E36" i="1"/>
  <c r="D36" i="1"/>
  <c r="C36" i="1"/>
  <c r="F35" i="1"/>
  <c r="E35" i="1"/>
  <c r="E34" i="1" s="1"/>
  <c r="D35" i="1"/>
  <c r="D34" i="1" s="1"/>
  <c r="C35" i="1"/>
  <c r="C34" i="1" s="1"/>
  <c r="F34" i="1"/>
  <c r="F29" i="1"/>
  <c r="E29" i="1"/>
  <c r="D29" i="1"/>
  <c r="C29" i="1"/>
  <c r="F28" i="1"/>
  <c r="F27" i="1" s="1"/>
  <c r="E28" i="1"/>
  <c r="D28" i="1"/>
  <c r="D27" i="1" s="1"/>
  <c r="C27" i="1"/>
  <c r="C26" i="1"/>
  <c r="C25" i="1"/>
  <c r="C24" i="1"/>
  <c r="C23" i="1"/>
  <c r="F22" i="1"/>
  <c r="E22" i="1"/>
  <c r="F21" i="1"/>
  <c r="E21" i="1"/>
  <c r="C21" i="1"/>
  <c r="F20" i="1"/>
  <c r="E20" i="1"/>
  <c r="D20" i="1"/>
  <c r="D18" i="1" s="1"/>
  <c r="C20" i="1"/>
  <c r="C18" i="1"/>
  <c r="D33" i="1" l="1"/>
  <c r="D45" i="1"/>
  <c r="D44" i="1" s="1"/>
  <c r="F45" i="1"/>
  <c r="F44" i="1" s="1"/>
  <c r="E98" i="1"/>
  <c r="C45" i="1"/>
  <c r="C44" i="1" s="1"/>
  <c r="C86" i="1"/>
  <c r="D98" i="1"/>
  <c r="D17" i="1"/>
  <c r="D16" i="1" s="1"/>
  <c r="C17" i="1"/>
  <c r="C16" i="1" s="1"/>
  <c r="E71" i="1"/>
  <c r="E86" i="1"/>
  <c r="F18" i="1"/>
  <c r="F17" i="1" s="1"/>
  <c r="F16" i="1" s="1"/>
  <c r="D71" i="1"/>
  <c r="C142" i="1"/>
  <c r="C122" i="1" s="1"/>
  <c r="F98" i="1"/>
  <c r="F33" i="1"/>
  <c r="E148" i="1"/>
  <c r="D122" i="1"/>
  <c r="E33" i="1"/>
  <c r="F71" i="1"/>
  <c r="F86" i="1"/>
  <c r="D148" i="1"/>
  <c r="D121" i="1" s="1"/>
  <c r="C98" i="1"/>
  <c r="F122" i="1"/>
  <c r="C148" i="1"/>
  <c r="F148" i="1"/>
  <c r="C71" i="1"/>
  <c r="D32" i="1"/>
  <c r="E18" i="1"/>
  <c r="E17" i="1" s="1"/>
  <c r="E16" i="1" s="1"/>
  <c r="C33" i="1"/>
  <c r="E122" i="1"/>
  <c r="E32" i="1" l="1"/>
  <c r="C121" i="1"/>
  <c r="E121" i="1"/>
  <c r="C32" i="1"/>
  <c r="C31" i="1" s="1"/>
  <c r="F32" i="1"/>
  <c r="F121" i="1"/>
  <c r="D31" i="1"/>
  <c r="E31" i="1"/>
  <c r="F31" i="1" l="1"/>
</calcChain>
</file>

<file path=xl/sharedStrings.xml><?xml version="1.0" encoding="utf-8"?>
<sst xmlns="http://schemas.openxmlformats.org/spreadsheetml/2006/main" count="179" uniqueCount="173">
  <si>
    <t>Formularul nr.9</t>
  </si>
  <si>
    <t>aprobat prin Ordinul ministrului finanțelor</t>
  </si>
  <si>
    <t>RAPORT</t>
  </si>
  <si>
    <t>Denumirea</t>
  </si>
  <si>
    <t xml:space="preserve"> ECO           K1-K6</t>
  </si>
  <si>
    <t>Creanțe total</t>
  </si>
  <si>
    <t>inclusiv cu termen  expirat</t>
  </si>
  <si>
    <t>Datorii total</t>
  </si>
  <si>
    <t>inclusiv cu termen de achitare expirat</t>
  </si>
  <si>
    <t>VENITURI, total</t>
  </si>
  <si>
    <t xml:space="preserve">ALTE VENITURI </t>
  </si>
  <si>
    <t>VENITURI DIN VÎNZAREA MĂRFURILOR ŞI SERVICIILOR</t>
  </si>
  <si>
    <t>Mijloace încasate la bugetul de stat în calitate de prejudicii, conform documentelor executorii, inclusiv din succesiune</t>
  </si>
  <si>
    <t>Încasări de la prestarea serviciilor cu plată</t>
  </si>
  <si>
    <t>Plată pentru locaţiunea bunurilor patrimoniului public</t>
  </si>
  <si>
    <t>Alte mijloace băneşti intrate legal în posesia autorităţilor/instituţiilor bugetare</t>
  </si>
  <si>
    <t>DONAŢII VOLUNTARE</t>
  </si>
  <si>
    <t>Donaţii voluntare pentru cheltuieli curente din surse externe pentru autorităţile/instituţiile bugetare</t>
  </si>
  <si>
    <t>ALTE VENITURI ŞI VENITURI NEIDENTIFICATE</t>
  </si>
  <si>
    <t>Alte venituri pentru proiecte finanţate din surse externe</t>
  </si>
  <si>
    <t>ALTE VENITURI ŞI FINANŢĂRI</t>
  </si>
  <si>
    <t>Venituri din realizarea activelor de către instituţii</t>
  </si>
  <si>
    <t>Venituri din recuperarea daunei materiale şi lipsurilor</t>
  </si>
  <si>
    <t>Alte venituri ale autorităţilor/instituţiilor bugetare</t>
  </si>
  <si>
    <t>CHELTUIELI SI ACTIVE NEFINANCIARE, total</t>
  </si>
  <si>
    <t>2+3</t>
  </si>
  <si>
    <t>CHELTUIELI</t>
  </si>
  <si>
    <t>Cheltuieli de personal</t>
  </si>
  <si>
    <t>Remunerarea muncii</t>
  </si>
  <si>
    <t>Remunerarea muncii angajaţilor conform statelor</t>
  </si>
  <si>
    <t>Remunerarea muncii temporare</t>
  </si>
  <si>
    <t>Compensație pentru transport</t>
  </si>
  <si>
    <t>Compensați pentru chiria spațiului locativ și pentru servicii comunale</t>
  </si>
  <si>
    <t>Compensație pentru echipament</t>
  </si>
  <si>
    <t>Alte plăți</t>
  </si>
  <si>
    <t>Contribuții și prime de asigurări obligatorii</t>
  </si>
  <si>
    <t>Contribuţii de asigurări sociale de stat obligatorii</t>
  </si>
  <si>
    <t>Prime de asigurare obligatorie de asistenţă medicală achitate de angajatori pe teritoriul ţării</t>
  </si>
  <si>
    <t>Bunuri și servicii</t>
  </si>
  <si>
    <t>Servicii</t>
  </si>
  <si>
    <t>Energie electrică</t>
  </si>
  <si>
    <t>Gaze</t>
  </si>
  <si>
    <t>Energie termică</t>
  </si>
  <si>
    <t>Apă şi canalizare</t>
  </si>
  <si>
    <t>Alte servicii comunale</t>
  </si>
  <si>
    <t>Servicii informaţionale</t>
  </si>
  <si>
    <t>Servicii de telecomunicaţii</t>
  </si>
  <si>
    <t>Servicii de locaţiune</t>
  </si>
  <si>
    <t>Servicii de transport</t>
  </si>
  <si>
    <t>Servicii de reparaţii curente</t>
  </si>
  <si>
    <t>Formarea profesională</t>
  </si>
  <si>
    <t>Deplasări de serviciu în interiorul ţării</t>
  </si>
  <si>
    <t>Deplasări de serviciu peste hotare</t>
  </si>
  <si>
    <t>Delegări ale angajaţilor la misiunile diplomatice şi oficiile consulare</t>
  </si>
  <si>
    <t>Servicii medicale</t>
  </si>
  <si>
    <t>Servicii de asigurare medicală achitate peste hotare</t>
  </si>
  <si>
    <t>Servicii editoriale</t>
  </si>
  <si>
    <t>Servicii de protocol</t>
  </si>
  <si>
    <t>Servicii de cercetări ştiinţifice contractate</t>
  </si>
  <si>
    <t>Servicii de pază</t>
  </si>
  <si>
    <t>Servicii judiciare şi servicii de asistenţă juridică garantată de stat</t>
  </si>
  <si>
    <t>Servicii de evaluare a activelor</t>
  </si>
  <si>
    <t>Servicii bancare</t>
  </si>
  <si>
    <t>Servicii poştale şi servicii de distribuire a drepturilor sociale</t>
  </si>
  <si>
    <t>Servicii neatribuite altor aliniate</t>
  </si>
  <si>
    <t>Granturi  acordate</t>
  </si>
  <si>
    <t>Granturi  acordate beneficiarilor  în interiorul ţării</t>
  </si>
  <si>
    <t>Granturi curente acordate instituţiilor publice la autogestiune</t>
  </si>
  <si>
    <t>Granturi capitale acordate instituţiilor publice la autogestiune</t>
  </si>
  <si>
    <t>Prestații sociale</t>
  </si>
  <si>
    <t>Prestații de asistenţă socială</t>
  </si>
  <si>
    <t>Indemnizaţii de asistenţă socială</t>
  </si>
  <si>
    <t>Compensaţii</t>
  </si>
  <si>
    <t>Ajutoare băneşti</t>
  </si>
  <si>
    <t>Alte prestaţii de asistenţă socială</t>
  </si>
  <si>
    <t>Prestații sociale ale angajatorilor</t>
  </si>
  <si>
    <t>Indemnizaţii membrilor familiilor personalului misiunilor diplomatice şi al oficiilor consulare</t>
  </si>
  <si>
    <t>Indemnizaţii la încetarea acţiunii contractului de muncă</t>
  </si>
  <si>
    <t>Indemnizaţii viagere</t>
  </si>
  <si>
    <t>Indemnizaţii pentru incapacitatea temporară de muncă achitate din mijloacele financiare ale angajatorului</t>
  </si>
  <si>
    <t>Alte prestaţii sociale ale angajatorilor</t>
  </si>
  <si>
    <t>Alte cheltuieli</t>
  </si>
  <si>
    <t>Alte cheltuieli curente</t>
  </si>
  <si>
    <t>Cotizaţii în organizaţiile internationale</t>
  </si>
  <si>
    <t>Burse de studii studenţilor autohtoni</t>
  </si>
  <si>
    <t>Burse de studii studenţilor de peste hotarele republicii</t>
  </si>
  <si>
    <t>Alte plăţi asociate cu bursa</t>
  </si>
  <si>
    <t>Plăţi aferente documentelor executorii cu executare benevolă</t>
  </si>
  <si>
    <t>Plăţi aferente documentelor executorii cu executare silită</t>
  </si>
  <si>
    <t>Taxe, amenzi, penalitaţi şi alte plăţi obligatorii</t>
  </si>
  <si>
    <t>Rambursarea alocațiilor din anii precedenți</t>
  </si>
  <si>
    <t>Alte cheltuieli în bază de contracte cu persoane fizice</t>
  </si>
  <si>
    <t>Solda militarilor, sporurile şi suplimentele la ea</t>
  </si>
  <si>
    <t>Comanda de stat pentru pregătirea cadrelor</t>
  </si>
  <si>
    <t>Indemnizaţii membrilor Consiliului pentru dezvoltarea strategică instituţională</t>
  </si>
  <si>
    <t>Alte cheltuieli capitale</t>
  </si>
  <si>
    <t>Cheltuieli capitale pentru lucrări topografogeodezice, de cartografie şi cadastru</t>
  </si>
  <si>
    <t>Cheltuieli capitale neatribuite la alte categorii</t>
  </si>
  <si>
    <t>Alte cheltuieli ale insttuțiilor bugetare</t>
  </si>
  <si>
    <t>Transferuri acordate în cadrulbugetului public național</t>
  </si>
  <si>
    <t>Transferuri acordate în cadrul Bugetului Consolidat Central</t>
  </si>
  <si>
    <t>Transferuri curente acordate cu destinaţie specială între bugetul de stat si bugetul asigurărilor sociale de stat</t>
  </si>
  <si>
    <t>ACTIVE NEFINANCIARE</t>
  </si>
  <si>
    <t>Mijloace fixe</t>
  </si>
  <si>
    <t>Clădiri</t>
  </si>
  <si>
    <t>Procurarea clădirilor</t>
  </si>
  <si>
    <t>Reparaţii capitale ale clădirilor</t>
  </si>
  <si>
    <t>Construcţii speciale</t>
  </si>
  <si>
    <t>Procurarea construcţiilor speciale</t>
  </si>
  <si>
    <t>Reparaţii capitale ale construcţiilor speciale</t>
  </si>
  <si>
    <t>Maşini şi utilaje</t>
  </si>
  <si>
    <t>Procurarea maşinilor şi utilajelor</t>
  </si>
  <si>
    <t>Reparaţii capitale ale maşinilor şi utilajelor</t>
  </si>
  <si>
    <t>Mijloace de transport</t>
  </si>
  <si>
    <t>Procurarea mijloacelor de transport</t>
  </si>
  <si>
    <t>Reparaţii capitale ale mijloacelor de transport</t>
  </si>
  <si>
    <t>Unelte şi scule, inventar de producere şi gospodăresc</t>
  </si>
  <si>
    <t>Procurarea uneltelor şi sculelor, inventarului de producere şi gospodăresc</t>
  </si>
  <si>
    <t>Reparaţii capitale ale uneltelor si sculelor, inventarului de producere și gospodăresc</t>
  </si>
  <si>
    <t>Active nemateriale</t>
  </si>
  <si>
    <t>Procurarea activelor nemateriale</t>
  </si>
  <si>
    <t>Alte mijloace fixe</t>
  </si>
  <si>
    <t>Procurarea altor mijloace fixe</t>
  </si>
  <si>
    <t>Investiţii capitale în active în curs de execuţie</t>
  </si>
  <si>
    <t>Clădiri în curs de execuţie</t>
  </si>
  <si>
    <t>Construcţii speciale în curs de execuţie</t>
  </si>
  <si>
    <t>Instalaţii de transmisie în curs de execuţie</t>
  </si>
  <si>
    <t>Pregătirea proiectelor</t>
  </si>
  <si>
    <t>Alte investiţii capitale în active materiale în curs de execuţie</t>
  </si>
  <si>
    <t>Stocuri de materiale circulante</t>
  </si>
  <si>
    <t>Combustibil, carburanţi şi lubrifianţi</t>
  </si>
  <si>
    <t>Procurarea combustibilului, carburanţilor şi lubrifianţilor</t>
  </si>
  <si>
    <t>Piese de schimb</t>
  </si>
  <si>
    <t>Procurarea pieselor de schimb</t>
  </si>
  <si>
    <t>Produse alimentare</t>
  </si>
  <si>
    <t>Procurarea produselor alimentare</t>
  </si>
  <si>
    <t>Medicamente şi materiale sanitare</t>
  </si>
  <si>
    <t>Procurarea medicamentelor şi materialelor sanitare</t>
  </si>
  <si>
    <t>Materiale pentru scopuri didactice, ştiinţifice şi alte scopuri</t>
  </si>
  <si>
    <t>Procurare materialelor pentru scopuri didactice, ştiinţifice şi alte scopuri</t>
  </si>
  <si>
    <t>Materiale de uz gospodăresc şi rechizite de birou</t>
  </si>
  <si>
    <t>Procurarea materialelor de uz gospodaresc şi rechizitelor de birou</t>
  </si>
  <si>
    <t>Alte majorări a valorii materialelor de uz gospodăresc şi rechizitelor de birou</t>
  </si>
  <si>
    <t>Materiale de construcţie</t>
  </si>
  <si>
    <t>Procurarea materialelor de construcţie</t>
  </si>
  <si>
    <t>Accesorii de pat, îmbrăcăminte, încălţăminte</t>
  </si>
  <si>
    <t>Procurarea accesorilor de pat, îmbrăcămintei, încălţămintei</t>
  </si>
  <si>
    <t>Accesorii de pat, îmbrăcăminte, încălţăminte transmise la terţi</t>
  </si>
  <si>
    <t>Alte materiale</t>
  </si>
  <si>
    <t>Procurarea altor materiale</t>
  </si>
  <si>
    <t>Alte majorări ale valorii de alte materiale</t>
  </si>
  <si>
    <t>Realizarea altor materiale</t>
  </si>
  <si>
    <t>PRODUCŢIE FINITĂ A GOSPODĂRIILOR AGRICOLE AUXILIARE</t>
  </si>
  <si>
    <t>Realizarea produselor finite a gospodăriilor agricole auxiliare</t>
  </si>
  <si>
    <t>Mărfuri</t>
  </si>
  <si>
    <t>Procurarea mărfurilor</t>
  </si>
  <si>
    <t>Granturi capitale acordate altor beneficiari în interiorul ţării</t>
  </si>
  <si>
    <t>mii lei</t>
  </si>
  <si>
    <t xml:space="preserve">formate în autoritățile/instituțiile bugetare finanțate de la bugetul de stat </t>
  </si>
  <si>
    <t>conform clasificației economice pe anul 2021</t>
  </si>
  <si>
    <t>privind creanțele și datoriile la venituri, cheltuieli și active nefinanciare</t>
  </si>
  <si>
    <t>nr. 155  din  28 decembrie 2021</t>
  </si>
  <si>
    <t xml:space="preserve">              Ministru al Finanțelor                                                                                       Dumitru Budianschi  </t>
  </si>
  <si>
    <t xml:space="preserve">              Șef Direcție Trezoreria de Stat                                                                         Maxim Ciobanu                    </t>
  </si>
  <si>
    <t xml:space="preserve">              Șef  Secție raportare                                                                                          Nadejda   Slova  </t>
  </si>
  <si>
    <t>Subvenții</t>
  </si>
  <si>
    <t>Subvenții acordate întreprinderilor de stat şi municipale</t>
  </si>
  <si>
    <t>Subvenții acordate întreprinderilor de stat şi municipale nefinanciare</t>
  </si>
  <si>
    <t>Subvenții acordate întreprinderilor private</t>
  </si>
  <si>
    <t>Subvenții acordate întreprinderilor private nefinanciare</t>
  </si>
  <si>
    <t>Subvenții instituțiilor financiare private</t>
  </si>
  <si>
    <t xml:space="preserve">Subvenții acordate organizațiilor obștești  </t>
  </si>
  <si>
    <t>Subvenții acordate autorităţilor/instituţiilor publice la autogestiune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</si>
</sst>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1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</font>
    <font>
      <b/>
      <sz val="12"/>
      <name val="Times New Roman"/>
      <family val="1"/>
      <charset val="204"/>
    </font>
    <font>
      <sz val="8"/>
      <name val="Times New Roman"/>
      <family val="1"/>
    </font>
    <font>
      <sz val="8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color theme="1"/>
      <name val="Times New Roman"/>
      <family val="1"/>
    </font>
    <font>
      <b/>
      <sz val="10"/>
      <color theme="1"/>
      <name val="Times New Roman"/>
      <family val="1"/>
      <charset val="204"/>
    </font>
    <font>
      <b/>
      <sz val="10"/>
      <color theme="1"/>
      <name val="Times New Roman"/>
      <family val="1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i/>
      <sz val="10"/>
      <color theme="1"/>
      <name val="Arial"/>
      <family val="2"/>
      <charset val="204"/>
    </font>
    <font>
      <sz val="12"/>
      <name val="times new roman"/>
      <family val="1"/>
      <charset val="204"/>
    </font>
    <font>
      <i/>
      <sz val="10"/>
      <color theme="1"/>
      <name val="Calibri"/>
      <family val="2"/>
      <scheme val="minor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93">
    <xf numFmtId="0" fontId="0" fillId="0" borderId="0" xfId="0"/>
    <xf numFmtId="0" fontId="1" fillId="0" borderId="0" xfId="0" applyFont="1" applyFill="1"/>
    <xf numFmtId="0" fontId="0" fillId="0" borderId="0" xfId="0" applyFill="1"/>
    <xf numFmtId="4" fontId="1" fillId="0" borderId="0" xfId="0" applyNumberFormat="1" applyFont="1" applyFill="1"/>
    <xf numFmtId="0" fontId="5" fillId="0" borderId="0" xfId="1" applyFont="1" applyFill="1"/>
    <xf numFmtId="0" fontId="6" fillId="0" borderId="0" xfId="1" applyFont="1" applyFill="1" applyBorder="1" applyAlignment="1">
      <alignment horizontal="center"/>
    </xf>
    <xf numFmtId="0" fontId="3" fillId="0" borderId="0" xfId="1" applyFont="1" applyFill="1" applyBorder="1" applyAlignment="1">
      <alignment horizontal="center"/>
    </xf>
    <xf numFmtId="0" fontId="5" fillId="0" borderId="0" xfId="1" applyFont="1" applyFill="1" applyBorder="1"/>
    <xf numFmtId="0" fontId="7" fillId="0" borderId="4" xfId="1" applyFont="1" applyFill="1" applyBorder="1" applyAlignment="1">
      <alignment horizontal="center" wrapText="1"/>
    </xf>
    <xf numFmtId="49" fontId="7" fillId="0" borderId="5" xfId="1" applyNumberFormat="1" applyFont="1" applyFill="1" applyBorder="1" applyAlignment="1">
      <alignment horizontal="center" wrapText="1"/>
    </xf>
    <xf numFmtId="49" fontId="7" fillId="0" borderId="3" xfId="1" applyNumberFormat="1" applyFont="1" applyFill="1" applyBorder="1" applyAlignment="1">
      <alignment horizontal="center" wrapText="1"/>
    </xf>
    <xf numFmtId="0" fontId="8" fillId="0" borderId="0" xfId="0" applyFont="1" applyFill="1"/>
    <xf numFmtId="0" fontId="5" fillId="0" borderId="4" xfId="1" applyFont="1" applyFill="1" applyBorder="1" applyAlignment="1">
      <alignment horizontal="left" wrapText="1"/>
    </xf>
    <xf numFmtId="0" fontId="3" fillId="0" borderId="4" xfId="1" applyFont="1" applyFill="1" applyBorder="1" applyAlignment="1">
      <alignment horizontal="right" wrapText="1"/>
    </xf>
    <xf numFmtId="0" fontId="3" fillId="0" borderId="4" xfId="1" applyFont="1" applyFill="1" applyBorder="1" applyAlignment="1">
      <alignment horizontal="left" wrapText="1"/>
    </xf>
    <xf numFmtId="2" fontId="8" fillId="0" borderId="0" xfId="0" applyNumberFormat="1" applyFont="1" applyFill="1"/>
    <xf numFmtId="0" fontId="5" fillId="0" borderId="4" xfId="0" applyFont="1" applyFill="1" applyBorder="1" applyAlignment="1">
      <alignment horizontal="left" wrapText="1"/>
    </xf>
    <xf numFmtId="49" fontId="9" fillId="0" borderId="4" xfId="0" applyNumberFormat="1" applyFont="1" applyFill="1" applyBorder="1" applyAlignment="1">
      <alignment horizontal="right"/>
    </xf>
    <xf numFmtId="4" fontId="0" fillId="0" borderId="0" xfId="0" applyNumberFormat="1" applyFill="1"/>
    <xf numFmtId="0" fontId="10" fillId="0" borderId="4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right"/>
    </xf>
    <xf numFmtId="0" fontId="9" fillId="0" borderId="4" xfId="0" applyFont="1" applyFill="1" applyBorder="1"/>
    <xf numFmtId="0" fontId="9" fillId="0" borderId="4" xfId="0" applyFont="1" applyFill="1" applyBorder="1" applyAlignment="1">
      <alignment wrapText="1"/>
    </xf>
    <xf numFmtId="0" fontId="9" fillId="0" borderId="4" xfId="0" applyFont="1" applyFill="1" applyBorder="1" applyAlignment="1">
      <alignment vertical="center"/>
    </xf>
    <xf numFmtId="0" fontId="10" fillId="0" borderId="4" xfId="0" applyFont="1" applyFill="1" applyBorder="1"/>
    <xf numFmtId="0" fontId="10" fillId="0" borderId="4" xfId="0" applyFont="1" applyFill="1" applyBorder="1" applyAlignment="1">
      <alignment wrapText="1"/>
    </xf>
    <xf numFmtId="0" fontId="12" fillId="0" borderId="4" xfId="0" applyFont="1" applyFill="1" applyBorder="1" applyAlignment="1">
      <alignment wrapText="1"/>
    </xf>
    <xf numFmtId="0" fontId="12" fillId="0" borderId="4" xfId="0" applyFont="1" applyFill="1" applyBorder="1" applyAlignment="1">
      <alignment vertical="center"/>
    </xf>
    <xf numFmtId="4" fontId="12" fillId="0" borderId="6" xfId="0" applyNumberFormat="1" applyFont="1" applyFill="1" applyBorder="1" applyAlignment="1">
      <alignment vertical="center"/>
    </xf>
    <xf numFmtId="4" fontId="13" fillId="0" borderId="0" xfId="0" applyNumberFormat="1" applyFont="1" applyFill="1" applyAlignment="1">
      <alignment vertical="center"/>
    </xf>
    <xf numFmtId="4" fontId="13" fillId="0" borderId="0" xfId="0" applyNumberFormat="1" applyFont="1" applyFill="1"/>
    <xf numFmtId="0" fontId="12" fillId="0" borderId="4" xfId="0" applyFont="1" applyFill="1" applyBorder="1"/>
    <xf numFmtId="0" fontId="3" fillId="0" borderId="0" xfId="0" applyFont="1" applyFill="1" applyAlignment="1">
      <alignment wrapText="1"/>
    </xf>
    <xf numFmtId="49" fontId="3" fillId="0" borderId="0" xfId="0" applyNumberFormat="1" applyFont="1" applyFill="1"/>
    <xf numFmtId="164" fontId="3" fillId="0" borderId="0" xfId="0" applyNumberFormat="1" applyFont="1" applyFill="1"/>
    <xf numFmtId="4" fontId="3" fillId="0" borderId="0" xfId="0" applyNumberFormat="1" applyFont="1" applyFill="1" applyAlignment="1"/>
    <xf numFmtId="4" fontId="3" fillId="0" borderId="0" xfId="0" applyNumberFormat="1" applyFont="1" applyFill="1"/>
    <xf numFmtId="0" fontId="14" fillId="0" borderId="0" xfId="0" applyFont="1" applyFill="1"/>
    <xf numFmtId="0" fontId="15" fillId="0" borderId="0" xfId="0" applyFont="1" applyFill="1"/>
    <xf numFmtId="49" fontId="6" fillId="0" borderId="0" xfId="1" applyNumberFormat="1" applyFont="1" applyFill="1" applyBorder="1" applyAlignment="1">
      <alignment horizontal="center" wrapText="1"/>
    </xf>
    <xf numFmtId="165" fontId="3" fillId="0" borderId="5" xfId="1" applyNumberFormat="1" applyFont="1" applyFill="1" applyBorder="1" applyAlignment="1">
      <alignment horizontal="right" wrapText="1"/>
    </xf>
    <xf numFmtId="165" fontId="3" fillId="0" borderId="3" xfId="1" applyNumberFormat="1" applyFont="1" applyFill="1" applyBorder="1" applyAlignment="1">
      <alignment horizontal="right" wrapText="1"/>
    </xf>
    <xf numFmtId="165" fontId="9" fillId="0" borderId="4" xfId="0" applyNumberFormat="1" applyFont="1" applyFill="1" applyBorder="1" applyAlignment="1">
      <alignment horizontal="right"/>
    </xf>
    <xf numFmtId="165" fontId="10" fillId="0" borderId="4" xfId="0" applyNumberFormat="1" applyFont="1" applyFill="1" applyBorder="1" applyAlignment="1">
      <alignment horizontal="right" vertical="center"/>
    </xf>
    <xf numFmtId="165" fontId="10" fillId="0" borderId="4" xfId="0" applyNumberFormat="1" applyFont="1" applyFill="1" applyBorder="1" applyAlignment="1">
      <alignment horizontal="right"/>
    </xf>
    <xf numFmtId="165" fontId="10" fillId="0" borderId="3" xfId="0" applyNumberFormat="1" applyFont="1" applyFill="1" applyBorder="1" applyAlignment="1" applyProtection="1">
      <alignment horizontal="right" vertical="center" wrapText="1"/>
    </xf>
    <xf numFmtId="165" fontId="5" fillId="0" borderId="4" xfId="0" applyNumberFormat="1" applyFont="1" applyFill="1" applyBorder="1" applyAlignment="1">
      <alignment horizontal="right"/>
    </xf>
    <xf numFmtId="165" fontId="10" fillId="0" borderId="3" xfId="0" applyNumberFormat="1" applyFont="1" applyFill="1" applyBorder="1" applyAlignment="1" applyProtection="1">
      <alignment horizontal="right" vertical="top" wrapText="1"/>
    </xf>
    <xf numFmtId="165" fontId="9" fillId="0" borderId="4" xfId="0" applyNumberFormat="1" applyFont="1" applyFill="1" applyBorder="1" applyAlignment="1">
      <alignment vertical="center"/>
    </xf>
    <xf numFmtId="165" fontId="9" fillId="0" borderId="4" xfId="0" applyNumberFormat="1" applyFont="1" applyFill="1" applyBorder="1" applyAlignment="1" applyProtection="1">
      <alignment horizontal="right" vertical="top" wrapText="1"/>
    </xf>
    <xf numFmtId="165" fontId="9" fillId="0" borderId="3" xfId="0" applyNumberFormat="1" applyFont="1" applyFill="1" applyBorder="1" applyAlignment="1" applyProtection="1">
      <alignment horizontal="right" wrapText="1"/>
    </xf>
    <xf numFmtId="165" fontId="9" fillId="0" borderId="4" xfId="0" applyNumberFormat="1" applyFont="1" applyFill="1" applyBorder="1" applyAlignment="1">
      <alignment horizontal="right" vertical="center"/>
    </xf>
    <xf numFmtId="165" fontId="12" fillId="0" borderId="4" xfId="0" applyNumberFormat="1" applyFont="1" applyFill="1" applyBorder="1" applyAlignment="1">
      <alignment vertical="center"/>
    </xf>
    <xf numFmtId="165" fontId="9" fillId="0" borderId="3" xfId="0" applyNumberFormat="1" applyFont="1" applyFill="1" applyBorder="1" applyAlignment="1" applyProtection="1">
      <alignment horizontal="right" vertical="top" wrapText="1"/>
    </xf>
    <xf numFmtId="165" fontId="12" fillId="0" borderId="4" xfId="0" applyNumberFormat="1" applyFont="1" applyFill="1" applyBorder="1"/>
    <xf numFmtId="0" fontId="4" fillId="0" borderId="4" xfId="1" applyFont="1" applyFill="1" applyBorder="1" applyAlignment="1">
      <alignment horizontal="left" wrapText="1"/>
    </xf>
    <xf numFmtId="0" fontId="4" fillId="0" borderId="4" xfId="1" applyFont="1" applyFill="1" applyBorder="1" applyAlignment="1">
      <alignment horizontal="right" wrapText="1"/>
    </xf>
    <xf numFmtId="165" fontId="4" fillId="0" borderId="5" xfId="1" applyNumberFormat="1" applyFont="1" applyFill="1" applyBorder="1" applyAlignment="1">
      <alignment horizontal="right" wrapText="1"/>
    </xf>
    <xf numFmtId="0" fontId="4" fillId="0" borderId="4" xfId="0" applyFont="1" applyFill="1" applyBorder="1" applyAlignment="1">
      <alignment wrapText="1"/>
    </xf>
    <xf numFmtId="0" fontId="11" fillId="0" borderId="4" xfId="0" applyFont="1" applyFill="1" applyBorder="1" applyAlignment="1">
      <alignment horizontal="right"/>
    </xf>
    <xf numFmtId="165" fontId="11" fillId="0" borderId="4" xfId="0" applyNumberFormat="1" applyFont="1" applyFill="1" applyBorder="1" applyAlignment="1">
      <alignment horizontal="right"/>
    </xf>
    <xf numFmtId="0" fontId="11" fillId="0" borderId="4" xfId="0" applyFont="1" applyFill="1" applyBorder="1"/>
    <xf numFmtId="165" fontId="9" fillId="0" borderId="4" xfId="0" applyNumberFormat="1" applyFont="1" applyFill="1" applyBorder="1"/>
    <xf numFmtId="165" fontId="10" fillId="0" borderId="4" xfId="0" applyNumberFormat="1" applyFont="1" applyFill="1" applyBorder="1" applyAlignment="1">
      <alignment vertical="center"/>
    </xf>
    <xf numFmtId="0" fontId="9" fillId="0" borderId="4" xfId="0" applyFont="1" applyFill="1" applyBorder="1" applyAlignment="1"/>
    <xf numFmtId="0" fontId="11" fillId="0" borderId="4" xfId="0" applyFont="1" applyFill="1" applyBorder="1" applyAlignment="1">
      <alignment wrapText="1"/>
    </xf>
    <xf numFmtId="0" fontId="11" fillId="0" borderId="4" xfId="0" applyFont="1" applyFill="1" applyBorder="1" applyAlignment="1">
      <alignment vertical="center"/>
    </xf>
    <xf numFmtId="165" fontId="11" fillId="0" borderId="4" xfId="0" applyNumberFormat="1" applyFont="1" applyFill="1" applyBorder="1" applyAlignment="1">
      <alignment vertical="center"/>
    </xf>
    <xf numFmtId="165" fontId="12" fillId="0" borderId="3" xfId="0" applyNumberFormat="1" applyFont="1" applyFill="1" applyBorder="1" applyAlignment="1" applyProtection="1">
      <alignment horizontal="right" vertical="center" wrapText="1"/>
    </xf>
    <xf numFmtId="0" fontId="16" fillId="0" borderId="0" xfId="0" applyFont="1" applyFill="1" applyAlignment="1">
      <alignment horizontal="left" wrapText="1"/>
    </xf>
    <xf numFmtId="49" fontId="16" fillId="0" borderId="0" xfId="0" applyNumberFormat="1" applyFont="1" applyFill="1" applyAlignment="1">
      <alignment horizontal="left"/>
    </xf>
    <xf numFmtId="164" fontId="16" fillId="0" borderId="0" xfId="0" applyNumberFormat="1" applyFont="1" applyFill="1" applyAlignment="1">
      <alignment horizontal="left"/>
    </xf>
    <xf numFmtId="4" fontId="16" fillId="0" borderId="0" xfId="0" applyNumberFormat="1" applyFont="1" applyFill="1" applyAlignment="1">
      <alignment horizontal="left"/>
    </xf>
    <xf numFmtId="0" fontId="17" fillId="0" borderId="0" xfId="0" applyFont="1" applyFill="1"/>
    <xf numFmtId="4" fontId="18" fillId="0" borderId="0" xfId="2" applyNumberFormat="1" applyFont="1" applyFill="1" applyAlignment="1"/>
    <xf numFmtId="0" fontId="18" fillId="0" borderId="0" xfId="2" applyFont="1" applyFill="1" applyAlignment="1">
      <alignment horizontal="right"/>
    </xf>
    <xf numFmtId="165" fontId="8" fillId="0" borderId="0" xfId="0" applyNumberFormat="1" applyFont="1" applyFill="1"/>
    <xf numFmtId="0" fontId="18" fillId="0" borderId="0" xfId="2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6" fillId="0" borderId="0" xfId="0" applyFont="1" applyFill="1" applyAlignment="1">
      <alignment horizontal="left" wrapText="1"/>
    </xf>
    <xf numFmtId="0" fontId="5" fillId="0" borderId="1" xfId="2" applyFont="1" applyFill="1" applyBorder="1" applyAlignment="1">
      <alignment horizontal="center" vertical="center" wrapText="1"/>
    </xf>
    <xf numFmtId="0" fontId="5" fillId="0" borderId="2" xfId="2" applyFont="1" applyFill="1" applyBorder="1" applyAlignment="1">
      <alignment horizontal="center" vertical="center" wrapText="1"/>
    </xf>
    <xf numFmtId="0" fontId="5" fillId="0" borderId="3" xfId="2" applyFont="1" applyFill="1" applyBorder="1" applyAlignment="1">
      <alignment horizontal="center" vertical="center" wrapText="1"/>
    </xf>
    <xf numFmtId="0" fontId="18" fillId="0" borderId="0" xfId="1" applyFont="1" applyFill="1" applyAlignment="1">
      <alignment horizontal="center"/>
    </xf>
    <xf numFmtId="0" fontId="18" fillId="0" borderId="0" xfId="2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4" fillId="0" borderId="0" xfId="1" applyFont="1" applyFill="1" applyBorder="1" applyAlignment="1">
      <alignment horizont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4" fontId="5" fillId="0" borderId="1" xfId="1" applyNumberFormat="1" applyFont="1" applyFill="1" applyBorder="1" applyAlignment="1">
      <alignment horizontal="center" vertical="center" wrapText="1"/>
    </xf>
    <xf numFmtId="4" fontId="5" fillId="0" borderId="2" xfId="1" applyNumberFormat="1" applyFont="1" applyFill="1" applyBorder="1" applyAlignment="1">
      <alignment horizontal="center" vertical="center" wrapText="1"/>
    </xf>
    <xf numFmtId="4" fontId="5" fillId="0" borderId="3" xfId="1" applyNumberFormat="1" applyFont="1" applyFill="1" applyBorder="1" applyAlignment="1">
      <alignment horizontal="center" vertical="center" wrapText="1"/>
    </xf>
  </cellXfs>
  <cellStyles count="3">
    <cellStyle name="Normal_Formele 1, 2,3,4_2003" xfId="2"/>
    <cellStyle name="Normal_Machet_DS anulala 2003_ anexele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aport%202021/Formularul%209%20de%20lucru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 bs ru"/>
      <sheetName val="FTI+Secret mii lei"/>
      <sheetName val="FTI+Secret"/>
      <sheetName val="SIS"/>
      <sheetName val="SPPS"/>
      <sheetName val="Min AfIn"/>
      <sheetName val="Total fără secrete"/>
      <sheetName val="Total bs rom"/>
      <sheetName val="Total secrete"/>
      <sheetName val="MAI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>
        <row r="17">
          <cell r="C17" t="str">
            <v>10874.1</v>
          </cell>
        </row>
        <row r="20">
          <cell r="C20" t="str">
            <v>47610.9</v>
          </cell>
          <cell r="D20" t="str">
            <v>2049.0</v>
          </cell>
          <cell r="E20" t="str">
            <v>50395.2</v>
          </cell>
          <cell r="F20" t="str">
            <v>1227.3</v>
          </cell>
        </row>
        <row r="21">
          <cell r="C21" t="str">
            <v>29531.5</v>
          </cell>
          <cell r="E21" t="str">
            <v>1256.5</v>
          </cell>
          <cell r="F21" t="str">
            <v>1.3</v>
          </cell>
        </row>
        <row r="22">
          <cell r="E22" t="str">
            <v>109.1</v>
          </cell>
        </row>
        <row r="23">
          <cell r="C23">
            <v>85.1</v>
          </cell>
        </row>
        <row r="24">
          <cell r="C24">
            <v>85.1</v>
          </cell>
        </row>
        <row r="25">
          <cell r="C25">
            <v>0</v>
          </cell>
        </row>
        <row r="28">
          <cell r="D28" t="str">
            <v>60.9</v>
          </cell>
          <cell r="E28" t="str">
            <v>13.0</v>
          </cell>
        </row>
        <row r="29">
          <cell r="C29" t="str">
            <v>1469.6</v>
          </cell>
          <cell r="D29" t="str">
            <v>0.4</v>
          </cell>
        </row>
        <row r="35">
          <cell r="C35">
            <v>1953.8</v>
          </cell>
          <cell r="D35">
            <v>10.5</v>
          </cell>
          <cell r="E35">
            <v>301860.90000000002</v>
          </cell>
        </row>
        <row r="36">
          <cell r="E36">
            <v>91.7</v>
          </cell>
        </row>
        <row r="38">
          <cell r="E38">
            <v>584.4</v>
          </cell>
        </row>
        <row r="39">
          <cell r="E39">
            <v>465.1</v>
          </cell>
        </row>
        <row r="40">
          <cell r="C40">
            <v>24.6</v>
          </cell>
          <cell r="E40">
            <v>174.2</v>
          </cell>
        </row>
        <row r="41">
          <cell r="C41">
            <v>43.1</v>
          </cell>
        </row>
        <row r="43">
          <cell r="C43">
            <v>432.4</v>
          </cell>
          <cell r="E43">
            <v>83692.800000000003</v>
          </cell>
        </row>
        <row r="44">
          <cell r="C44">
            <v>46.3</v>
          </cell>
          <cell r="E44">
            <v>75.8</v>
          </cell>
        </row>
        <row r="47">
          <cell r="C47">
            <v>5643.1</v>
          </cell>
          <cell r="E47">
            <v>2054.8000000000002</v>
          </cell>
        </row>
        <row r="48">
          <cell r="C48">
            <v>2477.5</v>
          </cell>
          <cell r="E48">
            <v>4607</v>
          </cell>
          <cell r="F48">
            <v>1.2</v>
          </cell>
        </row>
        <row r="49">
          <cell r="C49">
            <v>2248.9</v>
          </cell>
          <cell r="E49">
            <v>11670.2</v>
          </cell>
        </row>
        <row r="50">
          <cell r="C50">
            <v>1727.9</v>
          </cell>
          <cell r="E50">
            <v>914.1</v>
          </cell>
        </row>
        <row r="51">
          <cell r="C51">
            <v>165.9</v>
          </cell>
          <cell r="D51">
            <v>0.6</v>
          </cell>
          <cell r="E51">
            <v>182.1</v>
          </cell>
        </row>
        <row r="52">
          <cell r="C52">
            <v>398.1</v>
          </cell>
          <cell r="D52">
            <v>0.5</v>
          </cell>
          <cell r="E52">
            <v>664.4</v>
          </cell>
          <cell r="F52">
            <v>18.5</v>
          </cell>
        </row>
        <row r="53">
          <cell r="C53">
            <v>570.29999999999995</v>
          </cell>
          <cell r="D53">
            <v>0.6</v>
          </cell>
          <cell r="E53">
            <v>621.70000000000005</v>
          </cell>
        </row>
        <row r="54">
          <cell r="C54">
            <v>1847.5</v>
          </cell>
          <cell r="E54">
            <v>3559.5</v>
          </cell>
        </row>
        <row r="55">
          <cell r="C55">
            <v>84.3</v>
          </cell>
          <cell r="D55">
            <v>0.7</v>
          </cell>
          <cell r="E55">
            <v>107</v>
          </cell>
        </row>
        <row r="56">
          <cell r="D56">
            <v>0.3</v>
          </cell>
          <cell r="E56">
            <v>336.6</v>
          </cell>
        </row>
        <row r="57">
          <cell r="C57">
            <v>66.3</v>
          </cell>
          <cell r="E57">
            <v>10.7</v>
          </cell>
          <cell r="F57">
            <v>7.6</v>
          </cell>
        </row>
        <row r="58">
          <cell r="C58">
            <v>59.8</v>
          </cell>
          <cell r="E58">
            <v>733.8</v>
          </cell>
          <cell r="F58">
            <v>0.1</v>
          </cell>
        </row>
        <row r="59">
          <cell r="C59">
            <v>294</v>
          </cell>
          <cell r="D59">
            <v>1.3</v>
          </cell>
          <cell r="E59">
            <v>77.2</v>
          </cell>
        </row>
        <row r="61">
          <cell r="C61">
            <v>102.6</v>
          </cell>
          <cell r="E61">
            <v>76.900000000000006</v>
          </cell>
        </row>
        <row r="62">
          <cell r="C62">
            <v>22.4</v>
          </cell>
        </row>
        <row r="63">
          <cell r="C63">
            <v>61.2</v>
          </cell>
          <cell r="D63">
            <v>2.8</v>
          </cell>
          <cell r="E63">
            <v>174</v>
          </cell>
        </row>
        <row r="64">
          <cell r="C64">
            <v>36.200000000000003</v>
          </cell>
          <cell r="D64">
            <v>3.1</v>
          </cell>
          <cell r="E64">
            <v>187.6</v>
          </cell>
        </row>
        <row r="65">
          <cell r="E65">
            <v>8.1999999999999993</v>
          </cell>
        </row>
        <row r="66">
          <cell r="C66">
            <v>55</v>
          </cell>
          <cell r="E66">
            <v>215.8</v>
          </cell>
          <cell r="F66">
            <v>19.899999999999999</v>
          </cell>
        </row>
        <row r="67">
          <cell r="E67">
            <v>4074.4</v>
          </cell>
        </row>
        <row r="69">
          <cell r="C69">
            <v>5</v>
          </cell>
          <cell r="E69">
            <v>12.6</v>
          </cell>
        </row>
        <row r="70">
          <cell r="D70">
            <v>3.2</v>
          </cell>
          <cell r="E70">
            <v>328</v>
          </cell>
        </row>
        <row r="71">
          <cell r="C71">
            <v>42751.4</v>
          </cell>
          <cell r="D71">
            <v>0.5</v>
          </cell>
          <cell r="E71">
            <v>5028.6000000000004</v>
          </cell>
          <cell r="F71">
            <v>651</v>
          </cell>
        </row>
        <row r="74">
          <cell r="E74">
            <v>2157</v>
          </cell>
        </row>
        <row r="76">
          <cell r="C76">
            <v>24335.599999999999</v>
          </cell>
          <cell r="E76">
            <v>2909.6</v>
          </cell>
        </row>
        <row r="77">
          <cell r="C77">
            <v>25.9</v>
          </cell>
        </row>
        <row r="79">
          <cell r="C79">
            <v>74624.100000000006</v>
          </cell>
          <cell r="E79">
            <v>3308.6</v>
          </cell>
          <cell r="F79">
            <v>158.6</v>
          </cell>
        </row>
        <row r="81">
          <cell r="C81">
            <v>113.1</v>
          </cell>
          <cell r="E81">
            <v>9324.2999999999993</v>
          </cell>
        </row>
        <row r="84">
          <cell r="C84">
            <v>4050.8</v>
          </cell>
        </row>
        <row r="85">
          <cell r="C85">
            <v>68045.7</v>
          </cell>
        </row>
        <row r="89">
          <cell r="C89">
            <v>65</v>
          </cell>
          <cell r="E89">
            <v>1200.5</v>
          </cell>
        </row>
        <row r="90">
          <cell r="E90">
            <v>15.4</v>
          </cell>
        </row>
        <row r="91">
          <cell r="E91">
            <v>1.7</v>
          </cell>
        </row>
        <row r="92">
          <cell r="E92">
            <v>474.2</v>
          </cell>
        </row>
        <row r="95">
          <cell r="C95">
            <v>0.9</v>
          </cell>
          <cell r="E95">
            <v>3525.4</v>
          </cell>
        </row>
        <row r="96">
          <cell r="E96">
            <v>213.3</v>
          </cell>
        </row>
        <row r="97">
          <cell r="C97">
            <v>4.4000000000000004</v>
          </cell>
          <cell r="E97">
            <v>1161.4000000000001</v>
          </cell>
        </row>
        <row r="98">
          <cell r="C98">
            <v>11.4</v>
          </cell>
          <cell r="E98">
            <v>2255.5</v>
          </cell>
        </row>
        <row r="102">
          <cell r="C102">
            <v>2293</v>
          </cell>
        </row>
        <row r="103">
          <cell r="C103">
            <v>103.2</v>
          </cell>
        </row>
        <row r="104">
          <cell r="E104">
            <v>590.9</v>
          </cell>
        </row>
        <row r="105">
          <cell r="C105">
            <v>3912.5</v>
          </cell>
          <cell r="D105">
            <v>3873.4</v>
          </cell>
          <cell r="E105">
            <v>143367.4</v>
          </cell>
        </row>
        <row r="106">
          <cell r="C106">
            <v>0.5</v>
          </cell>
        </row>
        <row r="107">
          <cell r="C107">
            <v>101.9</v>
          </cell>
          <cell r="E107">
            <v>157.9</v>
          </cell>
        </row>
        <row r="109">
          <cell r="C109">
            <v>165.9</v>
          </cell>
          <cell r="E109">
            <v>1495.1</v>
          </cell>
        </row>
        <row r="110">
          <cell r="E110">
            <v>430.9</v>
          </cell>
        </row>
        <row r="112">
          <cell r="C112">
            <v>2.8</v>
          </cell>
          <cell r="E112">
            <v>41</v>
          </cell>
        </row>
        <row r="113">
          <cell r="C113">
            <v>37688.699999999997</v>
          </cell>
          <cell r="D113">
            <v>30981.5</v>
          </cell>
          <cell r="E113">
            <v>241.9</v>
          </cell>
        </row>
        <row r="115">
          <cell r="C115">
            <v>9.9</v>
          </cell>
          <cell r="E115">
            <v>83.2</v>
          </cell>
        </row>
        <row r="116">
          <cell r="E116">
            <v>6404.3</v>
          </cell>
          <cell r="F116">
            <v>836.6</v>
          </cell>
        </row>
        <row r="126">
          <cell r="C126">
            <v>5234.1000000000004</v>
          </cell>
          <cell r="E126">
            <v>4491</v>
          </cell>
        </row>
        <row r="129">
          <cell r="C129">
            <v>3289.2</v>
          </cell>
          <cell r="E129">
            <v>10985</v>
          </cell>
        </row>
        <row r="131">
          <cell r="C131">
            <v>19808</v>
          </cell>
          <cell r="D131">
            <v>1290.3</v>
          </cell>
          <cell r="E131">
            <v>10198.299999999999</v>
          </cell>
          <cell r="F131">
            <v>8.3000000000000007</v>
          </cell>
        </row>
        <row r="136">
          <cell r="C136">
            <v>0.9</v>
          </cell>
          <cell r="E136">
            <v>3064.2</v>
          </cell>
        </row>
        <row r="139">
          <cell r="C139">
            <v>656.3</v>
          </cell>
          <cell r="D139">
            <v>0.5</v>
          </cell>
          <cell r="E139">
            <v>300.7</v>
          </cell>
        </row>
        <row r="142">
          <cell r="C142">
            <v>10416</v>
          </cell>
          <cell r="D142">
            <v>5954.1</v>
          </cell>
          <cell r="E142">
            <v>94.9</v>
          </cell>
        </row>
        <row r="144">
          <cell r="C144">
            <v>1774.1</v>
          </cell>
          <cell r="D144">
            <v>0.1</v>
          </cell>
          <cell r="E144">
            <v>49.2</v>
          </cell>
        </row>
        <row r="146">
          <cell r="C146">
            <v>1519.1</v>
          </cell>
          <cell r="E146">
            <v>5253.1</v>
          </cell>
        </row>
        <row r="147">
          <cell r="C147">
            <v>859582.2</v>
          </cell>
          <cell r="E147">
            <v>358680.4</v>
          </cell>
        </row>
        <row r="149">
          <cell r="C149">
            <v>11749.1</v>
          </cell>
        </row>
        <row r="153">
          <cell r="C153">
            <v>3032.2</v>
          </cell>
          <cell r="D153">
            <v>0.1</v>
          </cell>
          <cell r="E153">
            <v>851</v>
          </cell>
        </row>
        <row r="155">
          <cell r="C155">
            <v>421</v>
          </cell>
          <cell r="E155">
            <v>68.400000000000006</v>
          </cell>
        </row>
        <row r="157">
          <cell r="C157">
            <v>1738.3</v>
          </cell>
          <cell r="E157">
            <v>388.5</v>
          </cell>
        </row>
        <row r="159">
          <cell r="C159">
            <v>3222.4</v>
          </cell>
          <cell r="E159">
            <v>342.1</v>
          </cell>
        </row>
        <row r="161">
          <cell r="C161">
            <v>1507.6</v>
          </cell>
          <cell r="E161">
            <v>21.8</v>
          </cell>
        </row>
        <row r="163">
          <cell r="C163">
            <v>370.3</v>
          </cell>
          <cell r="D163">
            <v>0.4</v>
          </cell>
          <cell r="E163">
            <v>251.6</v>
          </cell>
        </row>
        <row r="166">
          <cell r="C166">
            <v>138.19999999999999</v>
          </cell>
          <cell r="D166">
            <v>0.6</v>
          </cell>
          <cell r="E166">
            <v>55.9</v>
          </cell>
          <cell r="F166">
            <v>5.8</v>
          </cell>
        </row>
        <row r="168">
          <cell r="C168">
            <v>18.100000000000001</v>
          </cell>
          <cell r="E168">
            <v>7.8</v>
          </cell>
        </row>
        <row r="171">
          <cell r="C171">
            <v>33444</v>
          </cell>
          <cell r="D171">
            <v>0.9</v>
          </cell>
          <cell r="E171">
            <v>4713.6000000000004</v>
          </cell>
        </row>
        <row r="180">
          <cell r="C180">
            <v>0.6</v>
          </cell>
        </row>
      </sheetData>
      <sheetData sheetId="7"/>
      <sheetData sheetId="8">
        <row r="17">
          <cell r="C17">
            <v>5990.7</v>
          </cell>
          <cell r="E17">
            <v>1046.7</v>
          </cell>
        </row>
        <row r="18">
          <cell r="C18">
            <v>4505.6000000000004</v>
          </cell>
          <cell r="E18">
            <v>40.5</v>
          </cell>
        </row>
        <row r="19">
          <cell r="E19">
            <v>0</v>
          </cell>
          <cell r="F19">
            <v>0</v>
          </cell>
        </row>
        <row r="21">
          <cell r="C21" t="str">
            <v>465.0</v>
          </cell>
        </row>
        <row r="26">
          <cell r="C26">
            <v>1795.3000000000002</v>
          </cell>
          <cell r="D26">
            <v>0</v>
          </cell>
          <cell r="E26">
            <v>174200.09999999998</v>
          </cell>
          <cell r="F26">
            <v>0</v>
          </cell>
        </row>
        <row r="27">
          <cell r="C27">
            <v>0</v>
          </cell>
        </row>
        <row r="28">
          <cell r="C28">
            <v>0</v>
          </cell>
          <cell r="D28">
            <v>0</v>
          </cell>
          <cell r="E28">
            <v>1364.4</v>
          </cell>
          <cell r="F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</row>
        <row r="31">
          <cell r="C31">
            <v>51.5</v>
          </cell>
          <cell r="D31">
            <v>0</v>
          </cell>
          <cell r="E31">
            <v>4569.5</v>
          </cell>
          <cell r="F31">
            <v>0</v>
          </cell>
        </row>
        <row r="32">
          <cell r="C32">
            <v>0</v>
          </cell>
        </row>
        <row r="33">
          <cell r="C33">
            <v>1178.8</v>
          </cell>
        </row>
        <row r="35">
          <cell r="C35">
            <v>0</v>
          </cell>
          <cell r="D35">
            <v>0</v>
          </cell>
          <cell r="E35">
            <v>46645.5</v>
          </cell>
          <cell r="F35">
            <v>0</v>
          </cell>
        </row>
        <row r="36">
          <cell r="C36">
            <v>3.6</v>
          </cell>
          <cell r="D36">
            <v>0</v>
          </cell>
          <cell r="E36">
            <v>16.899999999999999</v>
          </cell>
          <cell r="F36">
            <v>0</v>
          </cell>
        </row>
        <row r="39">
          <cell r="C39">
            <v>1340.6</v>
          </cell>
          <cell r="D39">
            <v>0</v>
          </cell>
          <cell r="E39">
            <v>402.6</v>
          </cell>
          <cell r="F39">
            <v>0</v>
          </cell>
        </row>
        <row r="40">
          <cell r="C40">
            <v>314</v>
          </cell>
          <cell r="D40">
            <v>0</v>
          </cell>
          <cell r="E40">
            <v>1646.3</v>
          </cell>
          <cell r="F40">
            <v>0</v>
          </cell>
        </row>
        <row r="41">
          <cell r="C41">
            <v>542.79999999999995</v>
          </cell>
          <cell r="D41">
            <v>0</v>
          </cell>
          <cell r="E41">
            <v>3034.2</v>
          </cell>
          <cell r="F41">
            <v>39.200000000000003</v>
          </cell>
        </row>
        <row r="42">
          <cell r="C42">
            <v>429.90000000000003</v>
          </cell>
          <cell r="D42">
            <v>0</v>
          </cell>
          <cell r="E42">
            <v>102.4</v>
          </cell>
          <cell r="F42">
            <v>0</v>
          </cell>
        </row>
        <row r="43">
          <cell r="C43">
            <v>62.4</v>
          </cell>
          <cell r="D43">
            <v>0</v>
          </cell>
          <cell r="E43">
            <v>31.599999999999998</v>
          </cell>
          <cell r="F43">
            <v>0</v>
          </cell>
        </row>
        <row r="44">
          <cell r="C44">
            <v>187.1</v>
          </cell>
          <cell r="D44">
            <v>0</v>
          </cell>
          <cell r="E44">
            <v>72.599999999999994</v>
          </cell>
          <cell r="F44">
            <v>0</v>
          </cell>
        </row>
        <row r="45">
          <cell r="C45">
            <v>125.39999999999999</v>
          </cell>
          <cell r="D45">
            <v>0.2</v>
          </cell>
          <cell r="E45">
            <v>91.4</v>
          </cell>
          <cell r="F45">
            <v>0</v>
          </cell>
        </row>
        <row r="46">
          <cell r="C46">
            <v>367.90000000000003</v>
          </cell>
          <cell r="D46">
            <v>0</v>
          </cell>
          <cell r="E46">
            <v>141</v>
          </cell>
          <cell r="F46">
            <v>0</v>
          </cell>
        </row>
        <row r="47">
          <cell r="C47">
            <v>34.6</v>
          </cell>
          <cell r="D47">
            <v>8.6</v>
          </cell>
          <cell r="E47">
            <v>22.799999999999997</v>
          </cell>
          <cell r="F47">
            <v>0</v>
          </cell>
        </row>
        <row r="48">
          <cell r="D48">
            <v>2.9</v>
          </cell>
          <cell r="E48">
            <v>190.2</v>
          </cell>
          <cell r="F48">
            <v>0</v>
          </cell>
        </row>
        <row r="49">
          <cell r="C49">
            <v>663.6</v>
          </cell>
          <cell r="D49">
            <v>0</v>
          </cell>
          <cell r="E49">
            <v>89</v>
          </cell>
          <cell r="F49">
            <v>0</v>
          </cell>
        </row>
        <row r="50">
          <cell r="C50">
            <v>57.9</v>
          </cell>
          <cell r="D50">
            <v>0</v>
          </cell>
          <cell r="E50">
            <v>94.8</v>
          </cell>
          <cell r="F50">
            <v>0</v>
          </cell>
        </row>
        <row r="51">
          <cell r="C51">
            <v>1014.9</v>
          </cell>
          <cell r="D51">
            <v>0</v>
          </cell>
          <cell r="E51">
            <v>42.5</v>
          </cell>
          <cell r="F51">
            <v>0</v>
          </cell>
        </row>
        <row r="52">
          <cell r="C52">
            <v>0</v>
          </cell>
          <cell r="D52">
            <v>0</v>
          </cell>
          <cell r="E52">
            <v>97.3</v>
          </cell>
          <cell r="F52">
            <v>0</v>
          </cell>
        </row>
        <row r="53">
          <cell r="C53">
            <v>1026.2</v>
          </cell>
          <cell r="D53">
            <v>0</v>
          </cell>
          <cell r="E53">
            <v>364.9</v>
          </cell>
          <cell r="F53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</row>
        <row r="55">
          <cell r="C55">
            <v>0</v>
          </cell>
          <cell r="D55">
            <v>0</v>
          </cell>
          <cell r="E55">
            <v>467.5</v>
          </cell>
          <cell r="F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  <cell r="F57">
            <v>0</v>
          </cell>
        </row>
        <row r="58">
          <cell r="C58">
            <v>10.5</v>
          </cell>
          <cell r="D58">
            <v>0</v>
          </cell>
          <cell r="E58">
            <v>92.6</v>
          </cell>
          <cell r="F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</row>
        <row r="61">
          <cell r="C61">
            <v>0</v>
          </cell>
          <cell r="D61">
            <v>0</v>
          </cell>
          <cell r="E61">
            <v>0</v>
          </cell>
          <cell r="F61">
            <v>0</v>
          </cell>
        </row>
        <row r="62">
          <cell r="D62">
            <v>0</v>
          </cell>
          <cell r="E62">
            <v>73.399999999999991</v>
          </cell>
          <cell r="F62">
            <v>0</v>
          </cell>
        </row>
        <row r="63">
          <cell r="C63">
            <v>5916</v>
          </cell>
          <cell r="D63">
            <v>28.3</v>
          </cell>
          <cell r="E63">
            <v>151.80000000000001</v>
          </cell>
          <cell r="F63">
            <v>0</v>
          </cell>
        </row>
        <row r="69">
          <cell r="C69">
            <v>0</v>
          </cell>
          <cell r="D69">
            <v>0</v>
          </cell>
          <cell r="E69">
            <v>0</v>
          </cell>
          <cell r="F69">
            <v>0</v>
          </cell>
        </row>
        <row r="75">
          <cell r="C75">
            <v>12.7</v>
          </cell>
          <cell r="D75">
            <v>0</v>
          </cell>
          <cell r="E75">
            <v>10.6</v>
          </cell>
          <cell r="F75">
            <v>0</v>
          </cell>
        </row>
        <row r="76">
          <cell r="C76">
            <v>0</v>
          </cell>
          <cell r="D76">
            <v>0</v>
          </cell>
          <cell r="E76">
            <v>16.2</v>
          </cell>
          <cell r="F76">
            <v>0</v>
          </cell>
        </row>
        <row r="77">
          <cell r="C77">
            <v>0</v>
          </cell>
          <cell r="D77">
            <v>0</v>
          </cell>
          <cell r="E77">
            <v>0</v>
          </cell>
          <cell r="F77">
            <v>0</v>
          </cell>
        </row>
        <row r="78">
          <cell r="C78">
            <v>0</v>
          </cell>
          <cell r="D78">
            <v>0</v>
          </cell>
          <cell r="E78">
            <v>213.1</v>
          </cell>
          <cell r="F78">
            <v>0</v>
          </cell>
        </row>
        <row r="80">
          <cell r="C80">
            <v>0</v>
          </cell>
          <cell r="D80">
            <v>0</v>
          </cell>
          <cell r="E80">
            <v>43.2</v>
          </cell>
          <cell r="F80">
            <v>0</v>
          </cell>
        </row>
        <row r="81">
          <cell r="C81">
            <v>5.7</v>
          </cell>
          <cell r="D81">
            <v>0</v>
          </cell>
          <cell r="E81">
            <v>6940.9</v>
          </cell>
          <cell r="F81">
            <v>0</v>
          </cell>
        </row>
        <row r="82">
          <cell r="C82">
            <v>0</v>
          </cell>
          <cell r="D82">
            <v>0</v>
          </cell>
          <cell r="E82">
            <v>0</v>
          </cell>
          <cell r="F82">
            <v>0</v>
          </cell>
        </row>
        <row r="83">
          <cell r="C83">
            <v>0</v>
          </cell>
          <cell r="D83">
            <v>0</v>
          </cell>
          <cell r="E83">
            <v>728.4</v>
          </cell>
          <cell r="F83">
            <v>0</v>
          </cell>
        </row>
        <row r="84">
          <cell r="C84">
            <v>0</v>
          </cell>
          <cell r="D84">
            <v>0</v>
          </cell>
          <cell r="E84">
            <v>398.1</v>
          </cell>
          <cell r="F84">
            <v>0</v>
          </cell>
        </row>
        <row r="87">
          <cell r="C87">
            <v>0</v>
          </cell>
          <cell r="D87">
            <v>0</v>
          </cell>
          <cell r="E87">
            <v>0</v>
          </cell>
          <cell r="F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  <cell r="F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  <cell r="F89">
            <v>0</v>
          </cell>
        </row>
        <row r="90">
          <cell r="C90">
            <v>282.5</v>
          </cell>
          <cell r="D90">
            <v>0</v>
          </cell>
          <cell r="E90">
            <v>266.90000000000003</v>
          </cell>
          <cell r="F90">
            <v>0</v>
          </cell>
        </row>
        <row r="91">
          <cell r="C91">
            <v>0</v>
          </cell>
          <cell r="D91">
            <v>0</v>
          </cell>
          <cell r="E91">
            <v>0</v>
          </cell>
          <cell r="F91">
            <v>0</v>
          </cell>
        </row>
        <row r="92">
          <cell r="C92">
            <v>0</v>
          </cell>
          <cell r="D92">
            <v>0</v>
          </cell>
          <cell r="E92">
            <v>0</v>
          </cell>
          <cell r="F92">
            <v>0</v>
          </cell>
        </row>
        <row r="93">
          <cell r="C93">
            <v>0</v>
          </cell>
          <cell r="D93">
            <v>0</v>
          </cell>
          <cell r="E93">
            <v>0</v>
          </cell>
          <cell r="F93">
            <v>0</v>
          </cell>
        </row>
        <row r="94">
          <cell r="C94">
            <v>0.2</v>
          </cell>
          <cell r="D94">
            <v>0</v>
          </cell>
          <cell r="E94">
            <v>20.6</v>
          </cell>
          <cell r="F94">
            <v>0</v>
          </cell>
        </row>
        <row r="95">
          <cell r="E95">
            <v>55.2</v>
          </cell>
        </row>
        <row r="96">
          <cell r="C96">
            <v>0</v>
          </cell>
          <cell r="D96">
            <v>0</v>
          </cell>
          <cell r="E96">
            <v>0</v>
          </cell>
          <cell r="F96">
            <v>0</v>
          </cell>
        </row>
        <row r="97">
          <cell r="C97">
            <v>0</v>
          </cell>
          <cell r="D97">
            <v>0</v>
          </cell>
          <cell r="E97">
            <v>0</v>
          </cell>
          <cell r="F97">
            <v>0</v>
          </cell>
        </row>
        <row r="98">
          <cell r="C98">
            <v>173.5</v>
          </cell>
          <cell r="D98">
            <v>0</v>
          </cell>
          <cell r="E98">
            <v>181.2</v>
          </cell>
          <cell r="F98">
            <v>0</v>
          </cell>
        </row>
        <row r="100">
          <cell r="C100">
            <v>0.5</v>
          </cell>
          <cell r="D100">
            <v>0</v>
          </cell>
          <cell r="E100">
            <v>0</v>
          </cell>
          <cell r="F100">
            <v>0</v>
          </cell>
        </row>
        <row r="101">
          <cell r="C101">
            <v>0</v>
          </cell>
          <cell r="D101">
            <v>0</v>
          </cell>
          <cell r="E101">
            <v>0</v>
          </cell>
          <cell r="F101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</row>
        <row r="111">
          <cell r="C111">
            <v>0.2</v>
          </cell>
          <cell r="D111">
            <v>0</v>
          </cell>
          <cell r="E111">
            <v>1074.4000000000001</v>
          </cell>
          <cell r="F111">
            <v>0</v>
          </cell>
        </row>
        <row r="113">
          <cell r="C113">
            <v>0</v>
          </cell>
          <cell r="D113">
            <v>0</v>
          </cell>
          <cell r="E113">
            <v>0</v>
          </cell>
          <cell r="F113">
            <v>0</v>
          </cell>
        </row>
        <row r="114">
          <cell r="C114">
            <v>19710.400000000001</v>
          </cell>
          <cell r="D114">
            <v>0</v>
          </cell>
          <cell r="E114">
            <v>0</v>
          </cell>
          <cell r="F114">
            <v>0</v>
          </cell>
        </row>
        <row r="116">
          <cell r="C116">
            <v>37.799999999999997</v>
          </cell>
          <cell r="D116">
            <v>0.4</v>
          </cell>
          <cell r="E116">
            <v>108.4</v>
          </cell>
          <cell r="F116">
            <v>0</v>
          </cell>
        </row>
        <row r="121">
          <cell r="C121">
            <v>0</v>
          </cell>
          <cell r="D121">
            <v>0</v>
          </cell>
          <cell r="E121">
            <v>22936.3</v>
          </cell>
          <cell r="F121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</row>
        <row r="124">
          <cell r="C124">
            <v>0</v>
          </cell>
          <cell r="D124">
            <v>0</v>
          </cell>
          <cell r="E124">
            <v>0</v>
          </cell>
          <cell r="F124">
            <v>0</v>
          </cell>
        </row>
        <row r="125">
          <cell r="C125">
            <v>0.1</v>
          </cell>
          <cell r="D125">
            <v>0</v>
          </cell>
          <cell r="E125">
            <v>8.8000000000000007</v>
          </cell>
          <cell r="F125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  <cell r="F127">
            <v>0</v>
          </cell>
        </row>
        <row r="129">
          <cell r="C129">
            <v>0</v>
          </cell>
          <cell r="D129">
            <v>0</v>
          </cell>
          <cell r="E129">
            <v>0</v>
          </cell>
          <cell r="F129">
            <v>0</v>
          </cell>
        </row>
        <row r="131">
          <cell r="C131">
            <v>0</v>
          </cell>
          <cell r="D131">
            <v>0</v>
          </cell>
          <cell r="E131">
            <v>9419.2000000000007</v>
          </cell>
          <cell r="F131">
            <v>0</v>
          </cell>
        </row>
        <row r="132">
          <cell r="C132">
            <v>9000</v>
          </cell>
          <cell r="D132">
            <v>0</v>
          </cell>
          <cell r="E132">
            <v>0</v>
          </cell>
          <cell r="F132">
            <v>0</v>
          </cell>
        </row>
        <row r="133">
          <cell r="C133">
            <v>2110.1999999999998</v>
          </cell>
          <cell r="D133">
            <v>0</v>
          </cell>
          <cell r="E133">
            <v>815.9</v>
          </cell>
          <cell r="F133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</row>
        <row r="137">
          <cell r="C137">
            <v>136.5</v>
          </cell>
          <cell r="D137">
            <v>0</v>
          </cell>
          <cell r="E137">
            <v>71.900000000000006</v>
          </cell>
          <cell r="F137">
            <v>0</v>
          </cell>
        </row>
        <row r="139">
          <cell r="C139">
            <v>16.5</v>
          </cell>
          <cell r="D139">
            <v>0</v>
          </cell>
          <cell r="E139">
            <v>6.8</v>
          </cell>
          <cell r="F139">
            <v>0</v>
          </cell>
        </row>
        <row r="141">
          <cell r="C141">
            <v>136.1</v>
          </cell>
          <cell r="D141">
            <v>0</v>
          </cell>
          <cell r="E141">
            <v>11.1</v>
          </cell>
          <cell r="F141">
            <v>0</v>
          </cell>
        </row>
        <row r="143">
          <cell r="C143">
            <v>118</v>
          </cell>
          <cell r="D143">
            <v>0</v>
          </cell>
          <cell r="E143">
            <v>22.700000000000003</v>
          </cell>
          <cell r="F143">
            <v>0</v>
          </cell>
        </row>
        <row r="145">
          <cell r="C145">
            <v>0</v>
          </cell>
          <cell r="D145">
            <v>0</v>
          </cell>
          <cell r="E145">
            <v>0</v>
          </cell>
          <cell r="F145">
            <v>0</v>
          </cell>
        </row>
        <row r="147">
          <cell r="C147">
            <v>32.1</v>
          </cell>
          <cell r="D147">
            <v>0</v>
          </cell>
          <cell r="E147">
            <v>38.700000000000003</v>
          </cell>
          <cell r="F147">
            <v>0</v>
          </cell>
        </row>
        <row r="149">
          <cell r="C149">
            <v>13.9</v>
          </cell>
          <cell r="D149">
            <v>0</v>
          </cell>
          <cell r="E149">
            <v>3.4</v>
          </cell>
          <cell r="F149">
            <v>0</v>
          </cell>
        </row>
        <row r="151">
          <cell r="C151">
            <v>1012.3</v>
          </cell>
          <cell r="D151">
            <v>0</v>
          </cell>
          <cell r="E151">
            <v>65</v>
          </cell>
          <cell r="F151">
            <v>0</v>
          </cell>
        </row>
        <row r="153">
          <cell r="C153">
            <v>160</v>
          </cell>
          <cell r="D153">
            <v>0</v>
          </cell>
          <cell r="E153">
            <v>103497.8</v>
          </cell>
          <cell r="F153">
            <v>0</v>
          </cell>
        </row>
        <row r="159">
          <cell r="C159">
            <v>0</v>
          </cell>
          <cell r="D159">
            <v>0</v>
          </cell>
          <cell r="F159">
            <v>0</v>
          </cell>
        </row>
      </sheetData>
      <sheetData sheetId="9"/>
      <sheetData sheetId="1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1"/>
  <sheetViews>
    <sheetView tabSelected="1" view="pageBreakPreview" topLeftCell="A100" zoomScaleNormal="100" zoomScaleSheetLayoutView="100" workbookViewId="0">
      <selection activeCell="I126" sqref="I126"/>
    </sheetView>
  </sheetViews>
  <sheetFormatPr defaultRowHeight="15" x14ac:dyDescent="0.25"/>
  <cols>
    <col min="1" max="1" width="47.5703125" style="2" customWidth="1"/>
    <col min="2" max="2" width="6.140625" style="2" customWidth="1"/>
    <col min="3" max="3" width="11.28515625" style="2" customWidth="1"/>
    <col min="4" max="4" width="10.85546875" style="2" customWidth="1"/>
    <col min="5" max="5" width="12.5703125" style="18" customWidth="1"/>
    <col min="6" max="6" width="12.85546875" style="2" customWidth="1"/>
    <col min="7" max="7" width="9.140625" style="2" customWidth="1"/>
    <col min="8" max="8" width="15.42578125" style="2" bestFit="1" customWidth="1"/>
    <col min="9" max="9" width="12.7109375" style="2" bestFit="1" customWidth="1"/>
    <col min="10" max="10" width="15" style="2" customWidth="1"/>
    <col min="11" max="11" width="12.7109375" style="2" bestFit="1" customWidth="1"/>
    <col min="12" max="12" width="14.85546875" style="2" customWidth="1"/>
    <col min="13" max="13" width="13.42578125" style="2" customWidth="1"/>
    <col min="14" max="256" width="9.140625" style="2"/>
    <col min="257" max="257" width="47.5703125" style="2" customWidth="1"/>
    <col min="258" max="258" width="6.140625" style="2" customWidth="1"/>
    <col min="259" max="259" width="11.28515625" style="2" customWidth="1"/>
    <col min="260" max="260" width="10.85546875" style="2" customWidth="1"/>
    <col min="261" max="261" width="12.5703125" style="2" customWidth="1"/>
    <col min="262" max="262" width="12.85546875" style="2" customWidth="1"/>
    <col min="263" max="263" width="9.140625" style="2" customWidth="1"/>
    <col min="264" max="264" width="15.42578125" style="2" bestFit="1" customWidth="1"/>
    <col min="265" max="265" width="12.7109375" style="2" bestFit="1" customWidth="1"/>
    <col min="266" max="266" width="15" style="2" customWidth="1"/>
    <col min="267" max="267" width="12.7109375" style="2" bestFit="1" customWidth="1"/>
    <col min="268" max="268" width="14.85546875" style="2" customWidth="1"/>
    <col min="269" max="269" width="13.42578125" style="2" customWidth="1"/>
    <col min="270" max="512" width="9.140625" style="2"/>
    <col min="513" max="513" width="47.5703125" style="2" customWidth="1"/>
    <col min="514" max="514" width="6.140625" style="2" customWidth="1"/>
    <col min="515" max="515" width="11.28515625" style="2" customWidth="1"/>
    <col min="516" max="516" width="10.85546875" style="2" customWidth="1"/>
    <col min="517" max="517" width="12.5703125" style="2" customWidth="1"/>
    <col min="518" max="518" width="12.85546875" style="2" customWidth="1"/>
    <col min="519" max="519" width="9.140625" style="2" customWidth="1"/>
    <col min="520" max="520" width="15.42578125" style="2" bestFit="1" customWidth="1"/>
    <col min="521" max="521" width="12.7109375" style="2" bestFit="1" customWidth="1"/>
    <col min="522" max="522" width="15" style="2" customWidth="1"/>
    <col min="523" max="523" width="12.7109375" style="2" bestFit="1" customWidth="1"/>
    <col min="524" max="524" width="14.85546875" style="2" customWidth="1"/>
    <col min="525" max="525" width="13.42578125" style="2" customWidth="1"/>
    <col min="526" max="768" width="9.140625" style="2"/>
    <col min="769" max="769" width="47.5703125" style="2" customWidth="1"/>
    <col min="770" max="770" width="6.140625" style="2" customWidth="1"/>
    <col min="771" max="771" width="11.28515625" style="2" customWidth="1"/>
    <col min="772" max="772" width="10.85546875" style="2" customWidth="1"/>
    <col min="773" max="773" width="12.5703125" style="2" customWidth="1"/>
    <col min="774" max="774" width="12.85546875" style="2" customWidth="1"/>
    <col min="775" max="775" width="9.140625" style="2" customWidth="1"/>
    <col min="776" max="776" width="15.42578125" style="2" bestFit="1" customWidth="1"/>
    <col min="777" max="777" width="12.7109375" style="2" bestFit="1" customWidth="1"/>
    <col min="778" max="778" width="15" style="2" customWidth="1"/>
    <col min="779" max="779" width="12.7109375" style="2" bestFit="1" customWidth="1"/>
    <col min="780" max="780" width="14.85546875" style="2" customWidth="1"/>
    <col min="781" max="781" width="13.42578125" style="2" customWidth="1"/>
    <col min="782" max="1024" width="9.140625" style="2"/>
    <col min="1025" max="1025" width="47.5703125" style="2" customWidth="1"/>
    <col min="1026" max="1026" width="6.140625" style="2" customWidth="1"/>
    <col min="1027" max="1027" width="11.28515625" style="2" customWidth="1"/>
    <col min="1028" max="1028" width="10.85546875" style="2" customWidth="1"/>
    <col min="1029" max="1029" width="12.5703125" style="2" customWidth="1"/>
    <col min="1030" max="1030" width="12.85546875" style="2" customWidth="1"/>
    <col min="1031" max="1031" width="9.140625" style="2" customWidth="1"/>
    <col min="1032" max="1032" width="15.42578125" style="2" bestFit="1" customWidth="1"/>
    <col min="1033" max="1033" width="12.7109375" style="2" bestFit="1" customWidth="1"/>
    <col min="1034" max="1034" width="15" style="2" customWidth="1"/>
    <col min="1035" max="1035" width="12.7109375" style="2" bestFit="1" customWidth="1"/>
    <col min="1036" max="1036" width="14.85546875" style="2" customWidth="1"/>
    <col min="1037" max="1037" width="13.42578125" style="2" customWidth="1"/>
    <col min="1038" max="1280" width="9.140625" style="2"/>
    <col min="1281" max="1281" width="47.5703125" style="2" customWidth="1"/>
    <col min="1282" max="1282" width="6.140625" style="2" customWidth="1"/>
    <col min="1283" max="1283" width="11.28515625" style="2" customWidth="1"/>
    <col min="1284" max="1284" width="10.85546875" style="2" customWidth="1"/>
    <col min="1285" max="1285" width="12.5703125" style="2" customWidth="1"/>
    <col min="1286" max="1286" width="12.85546875" style="2" customWidth="1"/>
    <col min="1287" max="1287" width="9.140625" style="2" customWidth="1"/>
    <col min="1288" max="1288" width="15.42578125" style="2" bestFit="1" customWidth="1"/>
    <col min="1289" max="1289" width="12.7109375" style="2" bestFit="1" customWidth="1"/>
    <col min="1290" max="1290" width="15" style="2" customWidth="1"/>
    <col min="1291" max="1291" width="12.7109375" style="2" bestFit="1" customWidth="1"/>
    <col min="1292" max="1292" width="14.85546875" style="2" customWidth="1"/>
    <col min="1293" max="1293" width="13.42578125" style="2" customWidth="1"/>
    <col min="1294" max="1536" width="9.140625" style="2"/>
    <col min="1537" max="1537" width="47.5703125" style="2" customWidth="1"/>
    <col min="1538" max="1538" width="6.140625" style="2" customWidth="1"/>
    <col min="1539" max="1539" width="11.28515625" style="2" customWidth="1"/>
    <col min="1540" max="1540" width="10.85546875" style="2" customWidth="1"/>
    <col min="1541" max="1541" width="12.5703125" style="2" customWidth="1"/>
    <col min="1542" max="1542" width="12.85546875" style="2" customWidth="1"/>
    <col min="1543" max="1543" width="9.140625" style="2" customWidth="1"/>
    <col min="1544" max="1544" width="15.42578125" style="2" bestFit="1" customWidth="1"/>
    <col min="1545" max="1545" width="12.7109375" style="2" bestFit="1" customWidth="1"/>
    <col min="1546" max="1546" width="15" style="2" customWidth="1"/>
    <col min="1547" max="1547" width="12.7109375" style="2" bestFit="1" customWidth="1"/>
    <col min="1548" max="1548" width="14.85546875" style="2" customWidth="1"/>
    <col min="1549" max="1549" width="13.42578125" style="2" customWidth="1"/>
    <col min="1550" max="1792" width="9.140625" style="2"/>
    <col min="1793" max="1793" width="47.5703125" style="2" customWidth="1"/>
    <col min="1794" max="1794" width="6.140625" style="2" customWidth="1"/>
    <col min="1795" max="1795" width="11.28515625" style="2" customWidth="1"/>
    <col min="1796" max="1796" width="10.85546875" style="2" customWidth="1"/>
    <col min="1797" max="1797" width="12.5703125" style="2" customWidth="1"/>
    <col min="1798" max="1798" width="12.85546875" style="2" customWidth="1"/>
    <col min="1799" max="1799" width="9.140625" style="2" customWidth="1"/>
    <col min="1800" max="1800" width="15.42578125" style="2" bestFit="1" customWidth="1"/>
    <col min="1801" max="1801" width="12.7109375" style="2" bestFit="1" customWidth="1"/>
    <col min="1802" max="1802" width="15" style="2" customWidth="1"/>
    <col min="1803" max="1803" width="12.7109375" style="2" bestFit="1" customWidth="1"/>
    <col min="1804" max="1804" width="14.85546875" style="2" customWidth="1"/>
    <col min="1805" max="1805" width="13.42578125" style="2" customWidth="1"/>
    <col min="1806" max="2048" width="9.140625" style="2"/>
    <col min="2049" max="2049" width="47.5703125" style="2" customWidth="1"/>
    <col min="2050" max="2050" width="6.140625" style="2" customWidth="1"/>
    <col min="2051" max="2051" width="11.28515625" style="2" customWidth="1"/>
    <col min="2052" max="2052" width="10.85546875" style="2" customWidth="1"/>
    <col min="2053" max="2053" width="12.5703125" style="2" customWidth="1"/>
    <col min="2054" max="2054" width="12.85546875" style="2" customWidth="1"/>
    <col min="2055" max="2055" width="9.140625" style="2" customWidth="1"/>
    <col min="2056" max="2056" width="15.42578125" style="2" bestFit="1" customWidth="1"/>
    <col min="2057" max="2057" width="12.7109375" style="2" bestFit="1" customWidth="1"/>
    <col min="2058" max="2058" width="15" style="2" customWidth="1"/>
    <col min="2059" max="2059" width="12.7109375" style="2" bestFit="1" customWidth="1"/>
    <col min="2060" max="2060" width="14.85546875" style="2" customWidth="1"/>
    <col min="2061" max="2061" width="13.42578125" style="2" customWidth="1"/>
    <col min="2062" max="2304" width="9.140625" style="2"/>
    <col min="2305" max="2305" width="47.5703125" style="2" customWidth="1"/>
    <col min="2306" max="2306" width="6.140625" style="2" customWidth="1"/>
    <col min="2307" max="2307" width="11.28515625" style="2" customWidth="1"/>
    <col min="2308" max="2308" width="10.85546875" style="2" customWidth="1"/>
    <col min="2309" max="2309" width="12.5703125" style="2" customWidth="1"/>
    <col min="2310" max="2310" width="12.85546875" style="2" customWidth="1"/>
    <col min="2311" max="2311" width="9.140625" style="2" customWidth="1"/>
    <col min="2312" max="2312" width="15.42578125" style="2" bestFit="1" customWidth="1"/>
    <col min="2313" max="2313" width="12.7109375" style="2" bestFit="1" customWidth="1"/>
    <col min="2314" max="2314" width="15" style="2" customWidth="1"/>
    <col min="2315" max="2315" width="12.7109375" style="2" bestFit="1" customWidth="1"/>
    <col min="2316" max="2316" width="14.85546875" style="2" customWidth="1"/>
    <col min="2317" max="2317" width="13.42578125" style="2" customWidth="1"/>
    <col min="2318" max="2560" width="9.140625" style="2"/>
    <col min="2561" max="2561" width="47.5703125" style="2" customWidth="1"/>
    <col min="2562" max="2562" width="6.140625" style="2" customWidth="1"/>
    <col min="2563" max="2563" width="11.28515625" style="2" customWidth="1"/>
    <col min="2564" max="2564" width="10.85546875" style="2" customWidth="1"/>
    <col min="2565" max="2565" width="12.5703125" style="2" customWidth="1"/>
    <col min="2566" max="2566" width="12.85546875" style="2" customWidth="1"/>
    <col min="2567" max="2567" width="9.140625" style="2" customWidth="1"/>
    <col min="2568" max="2568" width="15.42578125" style="2" bestFit="1" customWidth="1"/>
    <col min="2569" max="2569" width="12.7109375" style="2" bestFit="1" customWidth="1"/>
    <col min="2570" max="2570" width="15" style="2" customWidth="1"/>
    <col min="2571" max="2571" width="12.7109375" style="2" bestFit="1" customWidth="1"/>
    <col min="2572" max="2572" width="14.85546875" style="2" customWidth="1"/>
    <col min="2573" max="2573" width="13.42578125" style="2" customWidth="1"/>
    <col min="2574" max="2816" width="9.140625" style="2"/>
    <col min="2817" max="2817" width="47.5703125" style="2" customWidth="1"/>
    <col min="2818" max="2818" width="6.140625" style="2" customWidth="1"/>
    <col min="2819" max="2819" width="11.28515625" style="2" customWidth="1"/>
    <col min="2820" max="2820" width="10.85546875" style="2" customWidth="1"/>
    <col min="2821" max="2821" width="12.5703125" style="2" customWidth="1"/>
    <col min="2822" max="2822" width="12.85546875" style="2" customWidth="1"/>
    <col min="2823" max="2823" width="9.140625" style="2" customWidth="1"/>
    <col min="2824" max="2824" width="15.42578125" style="2" bestFit="1" customWidth="1"/>
    <col min="2825" max="2825" width="12.7109375" style="2" bestFit="1" customWidth="1"/>
    <col min="2826" max="2826" width="15" style="2" customWidth="1"/>
    <col min="2827" max="2827" width="12.7109375" style="2" bestFit="1" customWidth="1"/>
    <col min="2828" max="2828" width="14.85546875" style="2" customWidth="1"/>
    <col min="2829" max="2829" width="13.42578125" style="2" customWidth="1"/>
    <col min="2830" max="3072" width="9.140625" style="2"/>
    <col min="3073" max="3073" width="47.5703125" style="2" customWidth="1"/>
    <col min="3074" max="3074" width="6.140625" style="2" customWidth="1"/>
    <col min="3075" max="3075" width="11.28515625" style="2" customWidth="1"/>
    <col min="3076" max="3076" width="10.85546875" style="2" customWidth="1"/>
    <col min="3077" max="3077" width="12.5703125" style="2" customWidth="1"/>
    <col min="3078" max="3078" width="12.85546875" style="2" customWidth="1"/>
    <col min="3079" max="3079" width="9.140625" style="2" customWidth="1"/>
    <col min="3080" max="3080" width="15.42578125" style="2" bestFit="1" customWidth="1"/>
    <col min="3081" max="3081" width="12.7109375" style="2" bestFit="1" customWidth="1"/>
    <col min="3082" max="3082" width="15" style="2" customWidth="1"/>
    <col min="3083" max="3083" width="12.7109375" style="2" bestFit="1" customWidth="1"/>
    <col min="3084" max="3084" width="14.85546875" style="2" customWidth="1"/>
    <col min="3085" max="3085" width="13.42578125" style="2" customWidth="1"/>
    <col min="3086" max="3328" width="9.140625" style="2"/>
    <col min="3329" max="3329" width="47.5703125" style="2" customWidth="1"/>
    <col min="3330" max="3330" width="6.140625" style="2" customWidth="1"/>
    <col min="3331" max="3331" width="11.28515625" style="2" customWidth="1"/>
    <col min="3332" max="3332" width="10.85546875" style="2" customWidth="1"/>
    <col min="3333" max="3333" width="12.5703125" style="2" customWidth="1"/>
    <col min="3334" max="3334" width="12.85546875" style="2" customWidth="1"/>
    <col min="3335" max="3335" width="9.140625" style="2" customWidth="1"/>
    <col min="3336" max="3336" width="15.42578125" style="2" bestFit="1" customWidth="1"/>
    <col min="3337" max="3337" width="12.7109375" style="2" bestFit="1" customWidth="1"/>
    <col min="3338" max="3338" width="15" style="2" customWidth="1"/>
    <col min="3339" max="3339" width="12.7109375" style="2" bestFit="1" customWidth="1"/>
    <col min="3340" max="3340" width="14.85546875" style="2" customWidth="1"/>
    <col min="3341" max="3341" width="13.42578125" style="2" customWidth="1"/>
    <col min="3342" max="3584" width="9.140625" style="2"/>
    <col min="3585" max="3585" width="47.5703125" style="2" customWidth="1"/>
    <col min="3586" max="3586" width="6.140625" style="2" customWidth="1"/>
    <col min="3587" max="3587" width="11.28515625" style="2" customWidth="1"/>
    <col min="3588" max="3588" width="10.85546875" style="2" customWidth="1"/>
    <col min="3589" max="3589" width="12.5703125" style="2" customWidth="1"/>
    <col min="3590" max="3590" width="12.85546875" style="2" customWidth="1"/>
    <col min="3591" max="3591" width="9.140625" style="2" customWidth="1"/>
    <col min="3592" max="3592" width="15.42578125" style="2" bestFit="1" customWidth="1"/>
    <col min="3593" max="3593" width="12.7109375" style="2" bestFit="1" customWidth="1"/>
    <col min="3594" max="3594" width="15" style="2" customWidth="1"/>
    <col min="3595" max="3595" width="12.7109375" style="2" bestFit="1" customWidth="1"/>
    <col min="3596" max="3596" width="14.85546875" style="2" customWidth="1"/>
    <col min="3597" max="3597" width="13.42578125" style="2" customWidth="1"/>
    <col min="3598" max="3840" width="9.140625" style="2"/>
    <col min="3841" max="3841" width="47.5703125" style="2" customWidth="1"/>
    <col min="3842" max="3842" width="6.140625" style="2" customWidth="1"/>
    <col min="3843" max="3843" width="11.28515625" style="2" customWidth="1"/>
    <col min="3844" max="3844" width="10.85546875" style="2" customWidth="1"/>
    <col min="3845" max="3845" width="12.5703125" style="2" customWidth="1"/>
    <col min="3846" max="3846" width="12.85546875" style="2" customWidth="1"/>
    <col min="3847" max="3847" width="9.140625" style="2" customWidth="1"/>
    <col min="3848" max="3848" width="15.42578125" style="2" bestFit="1" customWidth="1"/>
    <col min="3849" max="3849" width="12.7109375" style="2" bestFit="1" customWidth="1"/>
    <col min="3850" max="3850" width="15" style="2" customWidth="1"/>
    <col min="3851" max="3851" width="12.7109375" style="2" bestFit="1" customWidth="1"/>
    <col min="3852" max="3852" width="14.85546875" style="2" customWidth="1"/>
    <col min="3853" max="3853" width="13.42578125" style="2" customWidth="1"/>
    <col min="3854" max="4096" width="9.140625" style="2"/>
    <col min="4097" max="4097" width="47.5703125" style="2" customWidth="1"/>
    <col min="4098" max="4098" width="6.140625" style="2" customWidth="1"/>
    <col min="4099" max="4099" width="11.28515625" style="2" customWidth="1"/>
    <col min="4100" max="4100" width="10.85546875" style="2" customWidth="1"/>
    <col min="4101" max="4101" width="12.5703125" style="2" customWidth="1"/>
    <col min="4102" max="4102" width="12.85546875" style="2" customWidth="1"/>
    <col min="4103" max="4103" width="9.140625" style="2" customWidth="1"/>
    <col min="4104" max="4104" width="15.42578125" style="2" bestFit="1" customWidth="1"/>
    <col min="4105" max="4105" width="12.7109375" style="2" bestFit="1" customWidth="1"/>
    <col min="4106" max="4106" width="15" style="2" customWidth="1"/>
    <col min="4107" max="4107" width="12.7109375" style="2" bestFit="1" customWidth="1"/>
    <col min="4108" max="4108" width="14.85546875" style="2" customWidth="1"/>
    <col min="4109" max="4109" width="13.42578125" style="2" customWidth="1"/>
    <col min="4110" max="4352" width="9.140625" style="2"/>
    <col min="4353" max="4353" width="47.5703125" style="2" customWidth="1"/>
    <col min="4354" max="4354" width="6.140625" style="2" customWidth="1"/>
    <col min="4355" max="4355" width="11.28515625" style="2" customWidth="1"/>
    <col min="4356" max="4356" width="10.85546875" style="2" customWidth="1"/>
    <col min="4357" max="4357" width="12.5703125" style="2" customWidth="1"/>
    <col min="4358" max="4358" width="12.85546875" style="2" customWidth="1"/>
    <col min="4359" max="4359" width="9.140625" style="2" customWidth="1"/>
    <col min="4360" max="4360" width="15.42578125" style="2" bestFit="1" customWidth="1"/>
    <col min="4361" max="4361" width="12.7109375" style="2" bestFit="1" customWidth="1"/>
    <col min="4362" max="4362" width="15" style="2" customWidth="1"/>
    <col min="4363" max="4363" width="12.7109375" style="2" bestFit="1" customWidth="1"/>
    <col min="4364" max="4364" width="14.85546875" style="2" customWidth="1"/>
    <col min="4365" max="4365" width="13.42578125" style="2" customWidth="1"/>
    <col min="4366" max="4608" width="9.140625" style="2"/>
    <col min="4609" max="4609" width="47.5703125" style="2" customWidth="1"/>
    <col min="4610" max="4610" width="6.140625" style="2" customWidth="1"/>
    <col min="4611" max="4611" width="11.28515625" style="2" customWidth="1"/>
    <col min="4612" max="4612" width="10.85546875" style="2" customWidth="1"/>
    <col min="4613" max="4613" width="12.5703125" style="2" customWidth="1"/>
    <col min="4614" max="4614" width="12.85546875" style="2" customWidth="1"/>
    <col min="4615" max="4615" width="9.140625" style="2" customWidth="1"/>
    <col min="4616" max="4616" width="15.42578125" style="2" bestFit="1" customWidth="1"/>
    <col min="4617" max="4617" width="12.7109375" style="2" bestFit="1" customWidth="1"/>
    <col min="4618" max="4618" width="15" style="2" customWidth="1"/>
    <col min="4619" max="4619" width="12.7109375" style="2" bestFit="1" customWidth="1"/>
    <col min="4620" max="4620" width="14.85546875" style="2" customWidth="1"/>
    <col min="4621" max="4621" width="13.42578125" style="2" customWidth="1"/>
    <col min="4622" max="4864" width="9.140625" style="2"/>
    <col min="4865" max="4865" width="47.5703125" style="2" customWidth="1"/>
    <col min="4866" max="4866" width="6.140625" style="2" customWidth="1"/>
    <col min="4867" max="4867" width="11.28515625" style="2" customWidth="1"/>
    <col min="4868" max="4868" width="10.85546875" style="2" customWidth="1"/>
    <col min="4869" max="4869" width="12.5703125" style="2" customWidth="1"/>
    <col min="4870" max="4870" width="12.85546875" style="2" customWidth="1"/>
    <col min="4871" max="4871" width="9.140625" style="2" customWidth="1"/>
    <col min="4872" max="4872" width="15.42578125" style="2" bestFit="1" customWidth="1"/>
    <col min="4873" max="4873" width="12.7109375" style="2" bestFit="1" customWidth="1"/>
    <col min="4874" max="4874" width="15" style="2" customWidth="1"/>
    <col min="4875" max="4875" width="12.7109375" style="2" bestFit="1" customWidth="1"/>
    <col min="4876" max="4876" width="14.85546875" style="2" customWidth="1"/>
    <col min="4877" max="4877" width="13.42578125" style="2" customWidth="1"/>
    <col min="4878" max="5120" width="9.140625" style="2"/>
    <col min="5121" max="5121" width="47.5703125" style="2" customWidth="1"/>
    <col min="5122" max="5122" width="6.140625" style="2" customWidth="1"/>
    <col min="5123" max="5123" width="11.28515625" style="2" customWidth="1"/>
    <col min="5124" max="5124" width="10.85546875" style="2" customWidth="1"/>
    <col min="5125" max="5125" width="12.5703125" style="2" customWidth="1"/>
    <col min="5126" max="5126" width="12.85546875" style="2" customWidth="1"/>
    <col min="5127" max="5127" width="9.140625" style="2" customWidth="1"/>
    <col min="5128" max="5128" width="15.42578125" style="2" bestFit="1" customWidth="1"/>
    <col min="5129" max="5129" width="12.7109375" style="2" bestFit="1" customWidth="1"/>
    <col min="5130" max="5130" width="15" style="2" customWidth="1"/>
    <col min="5131" max="5131" width="12.7109375" style="2" bestFit="1" customWidth="1"/>
    <col min="5132" max="5132" width="14.85546875" style="2" customWidth="1"/>
    <col min="5133" max="5133" width="13.42578125" style="2" customWidth="1"/>
    <col min="5134" max="5376" width="9.140625" style="2"/>
    <col min="5377" max="5377" width="47.5703125" style="2" customWidth="1"/>
    <col min="5378" max="5378" width="6.140625" style="2" customWidth="1"/>
    <col min="5379" max="5379" width="11.28515625" style="2" customWidth="1"/>
    <col min="5380" max="5380" width="10.85546875" style="2" customWidth="1"/>
    <col min="5381" max="5381" width="12.5703125" style="2" customWidth="1"/>
    <col min="5382" max="5382" width="12.85546875" style="2" customWidth="1"/>
    <col min="5383" max="5383" width="9.140625" style="2" customWidth="1"/>
    <col min="5384" max="5384" width="15.42578125" style="2" bestFit="1" customWidth="1"/>
    <col min="5385" max="5385" width="12.7109375" style="2" bestFit="1" customWidth="1"/>
    <col min="5386" max="5386" width="15" style="2" customWidth="1"/>
    <col min="5387" max="5387" width="12.7109375" style="2" bestFit="1" customWidth="1"/>
    <col min="5388" max="5388" width="14.85546875" style="2" customWidth="1"/>
    <col min="5389" max="5389" width="13.42578125" style="2" customWidth="1"/>
    <col min="5390" max="5632" width="9.140625" style="2"/>
    <col min="5633" max="5633" width="47.5703125" style="2" customWidth="1"/>
    <col min="5634" max="5634" width="6.140625" style="2" customWidth="1"/>
    <col min="5635" max="5635" width="11.28515625" style="2" customWidth="1"/>
    <col min="5636" max="5636" width="10.85546875" style="2" customWidth="1"/>
    <col min="5637" max="5637" width="12.5703125" style="2" customWidth="1"/>
    <col min="5638" max="5638" width="12.85546875" style="2" customWidth="1"/>
    <col min="5639" max="5639" width="9.140625" style="2" customWidth="1"/>
    <col min="5640" max="5640" width="15.42578125" style="2" bestFit="1" customWidth="1"/>
    <col min="5641" max="5641" width="12.7109375" style="2" bestFit="1" customWidth="1"/>
    <col min="5642" max="5642" width="15" style="2" customWidth="1"/>
    <col min="5643" max="5643" width="12.7109375" style="2" bestFit="1" customWidth="1"/>
    <col min="5644" max="5644" width="14.85546875" style="2" customWidth="1"/>
    <col min="5645" max="5645" width="13.42578125" style="2" customWidth="1"/>
    <col min="5646" max="5888" width="9.140625" style="2"/>
    <col min="5889" max="5889" width="47.5703125" style="2" customWidth="1"/>
    <col min="5890" max="5890" width="6.140625" style="2" customWidth="1"/>
    <col min="5891" max="5891" width="11.28515625" style="2" customWidth="1"/>
    <col min="5892" max="5892" width="10.85546875" style="2" customWidth="1"/>
    <col min="5893" max="5893" width="12.5703125" style="2" customWidth="1"/>
    <col min="5894" max="5894" width="12.85546875" style="2" customWidth="1"/>
    <col min="5895" max="5895" width="9.140625" style="2" customWidth="1"/>
    <col min="5896" max="5896" width="15.42578125" style="2" bestFit="1" customWidth="1"/>
    <col min="5897" max="5897" width="12.7109375" style="2" bestFit="1" customWidth="1"/>
    <col min="5898" max="5898" width="15" style="2" customWidth="1"/>
    <col min="5899" max="5899" width="12.7109375" style="2" bestFit="1" customWidth="1"/>
    <col min="5900" max="5900" width="14.85546875" style="2" customWidth="1"/>
    <col min="5901" max="5901" width="13.42578125" style="2" customWidth="1"/>
    <col min="5902" max="6144" width="9.140625" style="2"/>
    <col min="6145" max="6145" width="47.5703125" style="2" customWidth="1"/>
    <col min="6146" max="6146" width="6.140625" style="2" customWidth="1"/>
    <col min="6147" max="6147" width="11.28515625" style="2" customWidth="1"/>
    <col min="6148" max="6148" width="10.85546875" style="2" customWidth="1"/>
    <col min="6149" max="6149" width="12.5703125" style="2" customWidth="1"/>
    <col min="6150" max="6150" width="12.85546875" style="2" customWidth="1"/>
    <col min="6151" max="6151" width="9.140625" style="2" customWidth="1"/>
    <col min="6152" max="6152" width="15.42578125" style="2" bestFit="1" customWidth="1"/>
    <col min="6153" max="6153" width="12.7109375" style="2" bestFit="1" customWidth="1"/>
    <col min="6154" max="6154" width="15" style="2" customWidth="1"/>
    <col min="6155" max="6155" width="12.7109375" style="2" bestFit="1" customWidth="1"/>
    <col min="6156" max="6156" width="14.85546875" style="2" customWidth="1"/>
    <col min="6157" max="6157" width="13.42578125" style="2" customWidth="1"/>
    <col min="6158" max="6400" width="9.140625" style="2"/>
    <col min="6401" max="6401" width="47.5703125" style="2" customWidth="1"/>
    <col min="6402" max="6402" width="6.140625" style="2" customWidth="1"/>
    <col min="6403" max="6403" width="11.28515625" style="2" customWidth="1"/>
    <col min="6404" max="6404" width="10.85546875" style="2" customWidth="1"/>
    <col min="6405" max="6405" width="12.5703125" style="2" customWidth="1"/>
    <col min="6406" max="6406" width="12.85546875" style="2" customWidth="1"/>
    <col min="6407" max="6407" width="9.140625" style="2" customWidth="1"/>
    <col min="6408" max="6408" width="15.42578125" style="2" bestFit="1" customWidth="1"/>
    <col min="6409" max="6409" width="12.7109375" style="2" bestFit="1" customWidth="1"/>
    <col min="6410" max="6410" width="15" style="2" customWidth="1"/>
    <col min="6411" max="6411" width="12.7109375" style="2" bestFit="1" customWidth="1"/>
    <col min="6412" max="6412" width="14.85546875" style="2" customWidth="1"/>
    <col min="6413" max="6413" width="13.42578125" style="2" customWidth="1"/>
    <col min="6414" max="6656" width="9.140625" style="2"/>
    <col min="6657" max="6657" width="47.5703125" style="2" customWidth="1"/>
    <col min="6658" max="6658" width="6.140625" style="2" customWidth="1"/>
    <col min="6659" max="6659" width="11.28515625" style="2" customWidth="1"/>
    <col min="6660" max="6660" width="10.85546875" style="2" customWidth="1"/>
    <col min="6661" max="6661" width="12.5703125" style="2" customWidth="1"/>
    <col min="6662" max="6662" width="12.85546875" style="2" customWidth="1"/>
    <col min="6663" max="6663" width="9.140625" style="2" customWidth="1"/>
    <col min="6664" max="6664" width="15.42578125" style="2" bestFit="1" customWidth="1"/>
    <col min="6665" max="6665" width="12.7109375" style="2" bestFit="1" customWidth="1"/>
    <col min="6666" max="6666" width="15" style="2" customWidth="1"/>
    <col min="6667" max="6667" width="12.7109375" style="2" bestFit="1" customWidth="1"/>
    <col min="6668" max="6668" width="14.85546875" style="2" customWidth="1"/>
    <col min="6669" max="6669" width="13.42578125" style="2" customWidth="1"/>
    <col min="6670" max="6912" width="9.140625" style="2"/>
    <col min="6913" max="6913" width="47.5703125" style="2" customWidth="1"/>
    <col min="6914" max="6914" width="6.140625" style="2" customWidth="1"/>
    <col min="6915" max="6915" width="11.28515625" style="2" customWidth="1"/>
    <col min="6916" max="6916" width="10.85546875" style="2" customWidth="1"/>
    <col min="6917" max="6917" width="12.5703125" style="2" customWidth="1"/>
    <col min="6918" max="6918" width="12.85546875" style="2" customWidth="1"/>
    <col min="6919" max="6919" width="9.140625" style="2" customWidth="1"/>
    <col min="6920" max="6920" width="15.42578125" style="2" bestFit="1" customWidth="1"/>
    <col min="6921" max="6921" width="12.7109375" style="2" bestFit="1" customWidth="1"/>
    <col min="6922" max="6922" width="15" style="2" customWidth="1"/>
    <col min="6923" max="6923" width="12.7109375" style="2" bestFit="1" customWidth="1"/>
    <col min="6924" max="6924" width="14.85546875" style="2" customWidth="1"/>
    <col min="6925" max="6925" width="13.42578125" style="2" customWidth="1"/>
    <col min="6926" max="7168" width="9.140625" style="2"/>
    <col min="7169" max="7169" width="47.5703125" style="2" customWidth="1"/>
    <col min="7170" max="7170" width="6.140625" style="2" customWidth="1"/>
    <col min="7171" max="7171" width="11.28515625" style="2" customWidth="1"/>
    <col min="7172" max="7172" width="10.85546875" style="2" customWidth="1"/>
    <col min="7173" max="7173" width="12.5703125" style="2" customWidth="1"/>
    <col min="7174" max="7174" width="12.85546875" style="2" customWidth="1"/>
    <col min="7175" max="7175" width="9.140625" style="2" customWidth="1"/>
    <col min="7176" max="7176" width="15.42578125" style="2" bestFit="1" customWidth="1"/>
    <col min="7177" max="7177" width="12.7109375" style="2" bestFit="1" customWidth="1"/>
    <col min="7178" max="7178" width="15" style="2" customWidth="1"/>
    <col min="7179" max="7179" width="12.7109375" style="2" bestFit="1" customWidth="1"/>
    <col min="7180" max="7180" width="14.85546875" style="2" customWidth="1"/>
    <col min="7181" max="7181" width="13.42578125" style="2" customWidth="1"/>
    <col min="7182" max="7424" width="9.140625" style="2"/>
    <col min="7425" max="7425" width="47.5703125" style="2" customWidth="1"/>
    <col min="7426" max="7426" width="6.140625" style="2" customWidth="1"/>
    <col min="7427" max="7427" width="11.28515625" style="2" customWidth="1"/>
    <col min="7428" max="7428" width="10.85546875" style="2" customWidth="1"/>
    <col min="7429" max="7429" width="12.5703125" style="2" customWidth="1"/>
    <col min="7430" max="7430" width="12.85546875" style="2" customWidth="1"/>
    <col min="7431" max="7431" width="9.140625" style="2" customWidth="1"/>
    <col min="7432" max="7432" width="15.42578125" style="2" bestFit="1" customWidth="1"/>
    <col min="7433" max="7433" width="12.7109375" style="2" bestFit="1" customWidth="1"/>
    <col min="7434" max="7434" width="15" style="2" customWidth="1"/>
    <col min="7435" max="7435" width="12.7109375" style="2" bestFit="1" customWidth="1"/>
    <col min="7436" max="7436" width="14.85546875" style="2" customWidth="1"/>
    <col min="7437" max="7437" width="13.42578125" style="2" customWidth="1"/>
    <col min="7438" max="7680" width="9.140625" style="2"/>
    <col min="7681" max="7681" width="47.5703125" style="2" customWidth="1"/>
    <col min="7682" max="7682" width="6.140625" style="2" customWidth="1"/>
    <col min="7683" max="7683" width="11.28515625" style="2" customWidth="1"/>
    <col min="7684" max="7684" width="10.85546875" style="2" customWidth="1"/>
    <col min="7685" max="7685" width="12.5703125" style="2" customWidth="1"/>
    <col min="7686" max="7686" width="12.85546875" style="2" customWidth="1"/>
    <col min="7687" max="7687" width="9.140625" style="2" customWidth="1"/>
    <col min="7688" max="7688" width="15.42578125" style="2" bestFit="1" customWidth="1"/>
    <col min="7689" max="7689" width="12.7109375" style="2" bestFit="1" customWidth="1"/>
    <col min="7690" max="7690" width="15" style="2" customWidth="1"/>
    <col min="7691" max="7691" width="12.7109375" style="2" bestFit="1" customWidth="1"/>
    <col min="7692" max="7692" width="14.85546875" style="2" customWidth="1"/>
    <col min="7693" max="7693" width="13.42578125" style="2" customWidth="1"/>
    <col min="7694" max="7936" width="9.140625" style="2"/>
    <col min="7937" max="7937" width="47.5703125" style="2" customWidth="1"/>
    <col min="7938" max="7938" width="6.140625" style="2" customWidth="1"/>
    <col min="7939" max="7939" width="11.28515625" style="2" customWidth="1"/>
    <col min="7940" max="7940" width="10.85546875" style="2" customWidth="1"/>
    <col min="7941" max="7941" width="12.5703125" style="2" customWidth="1"/>
    <col min="7942" max="7942" width="12.85546875" style="2" customWidth="1"/>
    <col min="7943" max="7943" width="9.140625" style="2" customWidth="1"/>
    <col min="7944" max="7944" width="15.42578125" style="2" bestFit="1" customWidth="1"/>
    <col min="7945" max="7945" width="12.7109375" style="2" bestFit="1" customWidth="1"/>
    <col min="7946" max="7946" width="15" style="2" customWidth="1"/>
    <col min="7947" max="7947" width="12.7109375" style="2" bestFit="1" customWidth="1"/>
    <col min="7948" max="7948" width="14.85546875" style="2" customWidth="1"/>
    <col min="7949" max="7949" width="13.42578125" style="2" customWidth="1"/>
    <col min="7950" max="8192" width="9.140625" style="2"/>
    <col min="8193" max="8193" width="47.5703125" style="2" customWidth="1"/>
    <col min="8194" max="8194" width="6.140625" style="2" customWidth="1"/>
    <col min="8195" max="8195" width="11.28515625" style="2" customWidth="1"/>
    <col min="8196" max="8196" width="10.85546875" style="2" customWidth="1"/>
    <col min="8197" max="8197" width="12.5703125" style="2" customWidth="1"/>
    <col min="8198" max="8198" width="12.85546875" style="2" customWidth="1"/>
    <col min="8199" max="8199" width="9.140625" style="2" customWidth="1"/>
    <col min="8200" max="8200" width="15.42578125" style="2" bestFit="1" customWidth="1"/>
    <col min="8201" max="8201" width="12.7109375" style="2" bestFit="1" customWidth="1"/>
    <col min="8202" max="8202" width="15" style="2" customWidth="1"/>
    <col min="8203" max="8203" width="12.7109375" style="2" bestFit="1" customWidth="1"/>
    <col min="8204" max="8204" width="14.85546875" style="2" customWidth="1"/>
    <col min="8205" max="8205" width="13.42578125" style="2" customWidth="1"/>
    <col min="8206" max="8448" width="9.140625" style="2"/>
    <col min="8449" max="8449" width="47.5703125" style="2" customWidth="1"/>
    <col min="8450" max="8450" width="6.140625" style="2" customWidth="1"/>
    <col min="8451" max="8451" width="11.28515625" style="2" customWidth="1"/>
    <col min="8452" max="8452" width="10.85546875" style="2" customWidth="1"/>
    <col min="8453" max="8453" width="12.5703125" style="2" customWidth="1"/>
    <col min="8454" max="8454" width="12.85546875" style="2" customWidth="1"/>
    <col min="8455" max="8455" width="9.140625" style="2" customWidth="1"/>
    <col min="8456" max="8456" width="15.42578125" style="2" bestFit="1" customWidth="1"/>
    <col min="8457" max="8457" width="12.7109375" style="2" bestFit="1" customWidth="1"/>
    <col min="8458" max="8458" width="15" style="2" customWidth="1"/>
    <col min="8459" max="8459" width="12.7109375" style="2" bestFit="1" customWidth="1"/>
    <col min="8460" max="8460" width="14.85546875" style="2" customWidth="1"/>
    <col min="8461" max="8461" width="13.42578125" style="2" customWidth="1"/>
    <col min="8462" max="8704" width="9.140625" style="2"/>
    <col min="8705" max="8705" width="47.5703125" style="2" customWidth="1"/>
    <col min="8706" max="8706" width="6.140625" style="2" customWidth="1"/>
    <col min="8707" max="8707" width="11.28515625" style="2" customWidth="1"/>
    <col min="8708" max="8708" width="10.85546875" style="2" customWidth="1"/>
    <col min="8709" max="8709" width="12.5703125" style="2" customWidth="1"/>
    <col min="8710" max="8710" width="12.85546875" style="2" customWidth="1"/>
    <col min="8711" max="8711" width="9.140625" style="2" customWidth="1"/>
    <col min="8712" max="8712" width="15.42578125" style="2" bestFit="1" customWidth="1"/>
    <col min="8713" max="8713" width="12.7109375" style="2" bestFit="1" customWidth="1"/>
    <col min="8714" max="8714" width="15" style="2" customWidth="1"/>
    <col min="8715" max="8715" width="12.7109375" style="2" bestFit="1" customWidth="1"/>
    <col min="8716" max="8716" width="14.85546875" style="2" customWidth="1"/>
    <col min="8717" max="8717" width="13.42578125" style="2" customWidth="1"/>
    <col min="8718" max="8960" width="9.140625" style="2"/>
    <col min="8961" max="8961" width="47.5703125" style="2" customWidth="1"/>
    <col min="8962" max="8962" width="6.140625" style="2" customWidth="1"/>
    <col min="8963" max="8963" width="11.28515625" style="2" customWidth="1"/>
    <col min="8964" max="8964" width="10.85546875" style="2" customWidth="1"/>
    <col min="8965" max="8965" width="12.5703125" style="2" customWidth="1"/>
    <col min="8966" max="8966" width="12.85546875" style="2" customWidth="1"/>
    <col min="8967" max="8967" width="9.140625" style="2" customWidth="1"/>
    <col min="8968" max="8968" width="15.42578125" style="2" bestFit="1" customWidth="1"/>
    <col min="8969" max="8969" width="12.7109375" style="2" bestFit="1" customWidth="1"/>
    <col min="8970" max="8970" width="15" style="2" customWidth="1"/>
    <col min="8971" max="8971" width="12.7109375" style="2" bestFit="1" customWidth="1"/>
    <col min="8972" max="8972" width="14.85546875" style="2" customWidth="1"/>
    <col min="8973" max="8973" width="13.42578125" style="2" customWidth="1"/>
    <col min="8974" max="9216" width="9.140625" style="2"/>
    <col min="9217" max="9217" width="47.5703125" style="2" customWidth="1"/>
    <col min="9218" max="9218" width="6.140625" style="2" customWidth="1"/>
    <col min="9219" max="9219" width="11.28515625" style="2" customWidth="1"/>
    <col min="9220" max="9220" width="10.85546875" style="2" customWidth="1"/>
    <col min="9221" max="9221" width="12.5703125" style="2" customWidth="1"/>
    <col min="9222" max="9222" width="12.85546875" style="2" customWidth="1"/>
    <col min="9223" max="9223" width="9.140625" style="2" customWidth="1"/>
    <col min="9224" max="9224" width="15.42578125" style="2" bestFit="1" customWidth="1"/>
    <col min="9225" max="9225" width="12.7109375" style="2" bestFit="1" customWidth="1"/>
    <col min="9226" max="9226" width="15" style="2" customWidth="1"/>
    <col min="9227" max="9227" width="12.7109375" style="2" bestFit="1" customWidth="1"/>
    <col min="9228" max="9228" width="14.85546875" style="2" customWidth="1"/>
    <col min="9229" max="9229" width="13.42578125" style="2" customWidth="1"/>
    <col min="9230" max="9472" width="9.140625" style="2"/>
    <col min="9473" max="9473" width="47.5703125" style="2" customWidth="1"/>
    <col min="9474" max="9474" width="6.140625" style="2" customWidth="1"/>
    <col min="9475" max="9475" width="11.28515625" style="2" customWidth="1"/>
    <col min="9476" max="9476" width="10.85546875" style="2" customWidth="1"/>
    <col min="9477" max="9477" width="12.5703125" style="2" customWidth="1"/>
    <col min="9478" max="9478" width="12.85546875" style="2" customWidth="1"/>
    <col min="9479" max="9479" width="9.140625" style="2" customWidth="1"/>
    <col min="9480" max="9480" width="15.42578125" style="2" bestFit="1" customWidth="1"/>
    <col min="9481" max="9481" width="12.7109375" style="2" bestFit="1" customWidth="1"/>
    <col min="9482" max="9482" width="15" style="2" customWidth="1"/>
    <col min="9483" max="9483" width="12.7109375" style="2" bestFit="1" customWidth="1"/>
    <col min="9484" max="9484" width="14.85546875" style="2" customWidth="1"/>
    <col min="9485" max="9485" width="13.42578125" style="2" customWidth="1"/>
    <col min="9486" max="9728" width="9.140625" style="2"/>
    <col min="9729" max="9729" width="47.5703125" style="2" customWidth="1"/>
    <col min="9730" max="9730" width="6.140625" style="2" customWidth="1"/>
    <col min="9731" max="9731" width="11.28515625" style="2" customWidth="1"/>
    <col min="9732" max="9732" width="10.85546875" style="2" customWidth="1"/>
    <col min="9733" max="9733" width="12.5703125" style="2" customWidth="1"/>
    <col min="9734" max="9734" width="12.85546875" style="2" customWidth="1"/>
    <col min="9735" max="9735" width="9.140625" style="2" customWidth="1"/>
    <col min="9736" max="9736" width="15.42578125" style="2" bestFit="1" customWidth="1"/>
    <col min="9737" max="9737" width="12.7109375" style="2" bestFit="1" customWidth="1"/>
    <col min="9738" max="9738" width="15" style="2" customWidth="1"/>
    <col min="9739" max="9739" width="12.7109375" style="2" bestFit="1" customWidth="1"/>
    <col min="9740" max="9740" width="14.85546875" style="2" customWidth="1"/>
    <col min="9741" max="9741" width="13.42578125" style="2" customWidth="1"/>
    <col min="9742" max="9984" width="9.140625" style="2"/>
    <col min="9985" max="9985" width="47.5703125" style="2" customWidth="1"/>
    <col min="9986" max="9986" width="6.140625" style="2" customWidth="1"/>
    <col min="9987" max="9987" width="11.28515625" style="2" customWidth="1"/>
    <col min="9988" max="9988" width="10.85546875" style="2" customWidth="1"/>
    <col min="9989" max="9989" width="12.5703125" style="2" customWidth="1"/>
    <col min="9990" max="9990" width="12.85546875" style="2" customWidth="1"/>
    <col min="9991" max="9991" width="9.140625" style="2" customWidth="1"/>
    <col min="9992" max="9992" width="15.42578125" style="2" bestFit="1" customWidth="1"/>
    <col min="9993" max="9993" width="12.7109375" style="2" bestFit="1" customWidth="1"/>
    <col min="9994" max="9994" width="15" style="2" customWidth="1"/>
    <col min="9995" max="9995" width="12.7109375" style="2" bestFit="1" customWidth="1"/>
    <col min="9996" max="9996" width="14.85546875" style="2" customWidth="1"/>
    <col min="9997" max="9997" width="13.42578125" style="2" customWidth="1"/>
    <col min="9998" max="10240" width="9.140625" style="2"/>
    <col min="10241" max="10241" width="47.5703125" style="2" customWidth="1"/>
    <col min="10242" max="10242" width="6.140625" style="2" customWidth="1"/>
    <col min="10243" max="10243" width="11.28515625" style="2" customWidth="1"/>
    <col min="10244" max="10244" width="10.85546875" style="2" customWidth="1"/>
    <col min="10245" max="10245" width="12.5703125" style="2" customWidth="1"/>
    <col min="10246" max="10246" width="12.85546875" style="2" customWidth="1"/>
    <col min="10247" max="10247" width="9.140625" style="2" customWidth="1"/>
    <col min="10248" max="10248" width="15.42578125" style="2" bestFit="1" customWidth="1"/>
    <col min="10249" max="10249" width="12.7109375" style="2" bestFit="1" customWidth="1"/>
    <col min="10250" max="10250" width="15" style="2" customWidth="1"/>
    <col min="10251" max="10251" width="12.7109375" style="2" bestFit="1" customWidth="1"/>
    <col min="10252" max="10252" width="14.85546875" style="2" customWidth="1"/>
    <col min="10253" max="10253" width="13.42578125" style="2" customWidth="1"/>
    <col min="10254" max="10496" width="9.140625" style="2"/>
    <col min="10497" max="10497" width="47.5703125" style="2" customWidth="1"/>
    <col min="10498" max="10498" width="6.140625" style="2" customWidth="1"/>
    <col min="10499" max="10499" width="11.28515625" style="2" customWidth="1"/>
    <col min="10500" max="10500" width="10.85546875" style="2" customWidth="1"/>
    <col min="10501" max="10501" width="12.5703125" style="2" customWidth="1"/>
    <col min="10502" max="10502" width="12.85546875" style="2" customWidth="1"/>
    <col min="10503" max="10503" width="9.140625" style="2" customWidth="1"/>
    <col min="10504" max="10504" width="15.42578125" style="2" bestFit="1" customWidth="1"/>
    <col min="10505" max="10505" width="12.7109375" style="2" bestFit="1" customWidth="1"/>
    <col min="10506" max="10506" width="15" style="2" customWidth="1"/>
    <col min="10507" max="10507" width="12.7109375" style="2" bestFit="1" customWidth="1"/>
    <col min="10508" max="10508" width="14.85546875" style="2" customWidth="1"/>
    <col min="10509" max="10509" width="13.42578125" style="2" customWidth="1"/>
    <col min="10510" max="10752" width="9.140625" style="2"/>
    <col min="10753" max="10753" width="47.5703125" style="2" customWidth="1"/>
    <col min="10754" max="10754" width="6.140625" style="2" customWidth="1"/>
    <col min="10755" max="10755" width="11.28515625" style="2" customWidth="1"/>
    <col min="10756" max="10756" width="10.85546875" style="2" customWidth="1"/>
    <col min="10757" max="10757" width="12.5703125" style="2" customWidth="1"/>
    <col min="10758" max="10758" width="12.85546875" style="2" customWidth="1"/>
    <col min="10759" max="10759" width="9.140625" style="2" customWidth="1"/>
    <col min="10760" max="10760" width="15.42578125" style="2" bestFit="1" customWidth="1"/>
    <col min="10761" max="10761" width="12.7109375" style="2" bestFit="1" customWidth="1"/>
    <col min="10762" max="10762" width="15" style="2" customWidth="1"/>
    <col min="10763" max="10763" width="12.7109375" style="2" bestFit="1" customWidth="1"/>
    <col min="10764" max="10764" width="14.85546875" style="2" customWidth="1"/>
    <col min="10765" max="10765" width="13.42578125" style="2" customWidth="1"/>
    <col min="10766" max="11008" width="9.140625" style="2"/>
    <col min="11009" max="11009" width="47.5703125" style="2" customWidth="1"/>
    <col min="11010" max="11010" width="6.140625" style="2" customWidth="1"/>
    <col min="11011" max="11011" width="11.28515625" style="2" customWidth="1"/>
    <col min="11012" max="11012" width="10.85546875" style="2" customWidth="1"/>
    <col min="11013" max="11013" width="12.5703125" style="2" customWidth="1"/>
    <col min="11014" max="11014" width="12.85546875" style="2" customWidth="1"/>
    <col min="11015" max="11015" width="9.140625" style="2" customWidth="1"/>
    <col min="11016" max="11016" width="15.42578125" style="2" bestFit="1" customWidth="1"/>
    <col min="11017" max="11017" width="12.7109375" style="2" bestFit="1" customWidth="1"/>
    <col min="11018" max="11018" width="15" style="2" customWidth="1"/>
    <col min="11019" max="11019" width="12.7109375" style="2" bestFit="1" customWidth="1"/>
    <col min="11020" max="11020" width="14.85546875" style="2" customWidth="1"/>
    <col min="11021" max="11021" width="13.42578125" style="2" customWidth="1"/>
    <col min="11022" max="11264" width="9.140625" style="2"/>
    <col min="11265" max="11265" width="47.5703125" style="2" customWidth="1"/>
    <col min="11266" max="11266" width="6.140625" style="2" customWidth="1"/>
    <col min="11267" max="11267" width="11.28515625" style="2" customWidth="1"/>
    <col min="11268" max="11268" width="10.85546875" style="2" customWidth="1"/>
    <col min="11269" max="11269" width="12.5703125" style="2" customWidth="1"/>
    <col min="11270" max="11270" width="12.85546875" style="2" customWidth="1"/>
    <col min="11271" max="11271" width="9.140625" style="2" customWidth="1"/>
    <col min="11272" max="11272" width="15.42578125" style="2" bestFit="1" customWidth="1"/>
    <col min="11273" max="11273" width="12.7109375" style="2" bestFit="1" customWidth="1"/>
    <col min="11274" max="11274" width="15" style="2" customWidth="1"/>
    <col min="11275" max="11275" width="12.7109375" style="2" bestFit="1" customWidth="1"/>
    <col min="11276" max="11276" width="14.85546875" style="2" customWidth="1"/>
    <col min="11277" max="11277" width="13.42578125" style="2" customWidth="1"/>
    <col min="11278" max="11520" width="9.140625" style="2"/>
    <col min="11521" max="11521" width="47.5703125" style="2" customWidth="1"/>
    <col min="11522" max="11522" width="6.140625" style="2" customWidth="1"/>
    <col min="11523" max="11523" width="11.28515625" style="2" customWidth="1"/>
    <col min="11524" max="11524" width="10.85546875" style="2" customWidth="1"/>
    <col min="11525" max="11525" width="12.5703125" style="2" customWidth="1"/>
    <col min="11526" max="11526" width="12.85546875" style="2" customWidth="1"/>
    <col min="11527" max="11527" width="9.140625" style="2" customWidth="1"/>
    <col min="11528" max="11528" width="15.42578125" style="2" bestFit="1" customWidth="1"/>
    <col min="11529" max="11529" width="12.7109375" style="2" bestFit="1" customWidth="1"/>
    <col min="11530" max="11530" width="15" style="2" customWidth="1"/>
    <col min="11531" max="11531" width="12.7109375" style="2" bestFit="1" customWidth="1"/>
    <col min="11532" max="11532" width="14.85546875" style="2" customWidth="1"/>
    <col min="11533" max="11533" width="13.42578125" style="2" customWidth="1"/>
    <col min="11534" max="11776" width="9.140625" style="2"/>
    <col min="11777" max="11777" width="47.5703125" style="2" customWidth="1"/>
    <col min="11778" max="11778" width="6.140625" style="2" customWidth="1"/>
    <col min="11779" max="11779" width="11.28515625" style="2" customWidth="1"/>
    <col min="11780" max="11780" width="10.85546875" style="2" customWidth="1"/>
    <col min="11781" max="11781" width="12.5703125" style="2" customWidth="1"/>
    <col min="11782" max="11782" width="12.85546875" style="2" customWidth="1"/>
    <col min="11783" max="11783" width="9.140625" style="2" customWidth="1"/>
    <col min="11784" max="11784" width="15.42578125" style="2" bestFit="1" customWidth="1"/>
    <col min="11785" max="11785" width="12.7109375" style="2" bestFit="1" customWidth="1"/>
    <col min="11786" max="11786" width="15" style="2" customWidth="1"/>
    <col min="11787" max="11787" width="12.7109375" style="2" bestFit="1" customWidth="1"/>
    <col min="11788" max="11788" width="14.85546875" style="2" customWidth="1"/>
    <col min="11789" max="11789" width="13.42578125" style="2" customWidth="1"/>
    <col min="11790" max="12032" width="9.140625" style="2"/>
    <col min="12033" max="12033" width="47.5703125" style="2" customWidth="1"/>
    <col min="12034" max="12034" width="6.140625" style="2" customWidth="1"/>
    <col min="12035" max="12035" width="11.28515625" style="2" customWidth="1"/>
    <col min="12036" max="12036" width="10.85546875" style="2" customWidth="1"/>
    <col min="12037" max="12037" width="12.5703125" style="2" customWidth="1"/>
    <col min="12038" max="12038" width="12.85546875" style="2" customWidth="1"/>
    <col min="12039" max="12039" width="9.140625" style="2" customWidth="1"/>
    <col min="12040" max="12040" width="15.42578125" style="2" bestFit="1" customWidth="1"/>
    <col min="12041" max="12041" width="12.7109375" style="2" bestFit="1" customWidth="1"/>
    <col min="12042" max="12042" width="15" style="2" customWidth="1"/>
    <col min="12043" max="12043" width="12.7109375" style="2" bestFit="1" customWidth="1"/>
    <col min="12044" max="12044" width="14.85546875" style="2" customWidth="1"/>
    <col min="12045" max="12045" width="13.42578125" style="2" customWidth="1"/>
    <col min="12046" max="12288" width="9.140625" style="2"/>
    <col min="12289" max="12289" width="47.5703125" style="2" customWidth="1"/>
    <col min="12290" max="12290" width="6.140625" style="2" customWidth="1"/>
    <col min="12291" max="12291" width="11.28515625" style="2" customWidth="1"/>
    <col min="12292" max="12292" width="10.85546875" style="2" customWidth="1"/>
    <col min="12293" max="12293" width="12.5703125" style="2" customWidth="1"/>
    <col min="12294" max="12294" width="12.85546875" style="2" customWidth="1"/>
    <col min="12295" max="12295" width="9.140625" style="2" customWidth="1"/>
    <col min="12296" max="12296" width="15.42578125" style="2" bestFit="1" customWidth="1"/>
    <col min="12297" max="12297" width="12.7109375" style="2" bestFit="1" customWidth="1"/>
    <col min="12298" max="12298" width="15" style="2" customWidth="1"/>
    <col min="12299" max="12299" width="12.7109375" style="2" bestFit="1" customWidth="1"/>
    <col min="12300" max="12300" width="14.85546875" style="2" customWidth="1"/>
    <col min="12301" max="12301" width="13.42578125" style="2" customWidth="1"/>
    <col min="12302" max="12544" width="9.140625" style="2"/>
    <col min="12545" max="12545" width="47.5703125" style="2" customWidth="1"/>
    <col min="12546" max="12546" width="6.140625" style="2" customWidth="1"/>
    <col min="12547" max="12547" width="11.28515625" style="2" customWidth="1"/>
    <col min="12548" max="12548" width="10.85546875" style="2" customWidth="1"/>
    <col min="12549" max="12549" width="12.5703125" style="2" customWidth="1"/>
    <col min="12550" max="12550" width="12.85546875" style="2" customWidth="1"/>
    <col min="12551" max="12551" width="9.140625" style="2" customWidth="1"/>
    <col min="12552" max="12552" width="15.42578125" style="2" bestFit="1" customWidth="1"/>
    <col min="12553" max="12553" width="12.7109375" style="2" bestFit="1" customWidth="1"/>
    <col min="12554" max="12554" width="15" style="2" customWidth="1"/>
    <col min="12555" max="12555" width="12.7109375" style="2" bestFit="1" customWidth="1"/>
    <col min="12556" max="12556" width="14.85546875" style="2" customWidth="1"/>
    <col min="12557" max="12557" width="13.42578125" style="2" customWidth="1"/>
    <col min="12558" max="12800" width="9.140625" style="2"/>
    <col min="12801" max="12801" width="47.5703125" style="2" customWidth="1"/>
    <col min="12802" max="12802" width="6.140625" style="2" customWidth="1"/>
    <col min="12803" max="12803" width="11.28515625" style="2" customWidth="1"/>
    <col min="12804" max="12804" width="10.85546875" style="2" customWidth="1"/>
    <col min="12805" max="12805" width="12.5703125" style="2" customWidth="1"/>
    <col min="12806" max="12806" width="12.85546875" style="2" customWidth="1"/>
    <col min="12807" max="12807" width="9.140625" style="2" customWidth="1"/>
    <col min="12808" max="12808" width="15.42578125" style="2" bestFit="1" customWidth="1"/>
    <col min="12809" max="12809" width="12.7109375" style="2" bestFit="1" customWidth="1"/>
    <col min="12810" max="12810" width="15" style="2" customWidth="1"/>
    <col min="12811" max="12811" width="12.7109375" style="2" bestFit="1" customWidth="1"/>
    <col min="12812" max="12812" width="14.85546875" style="2" customWidth="1"/>
    <col min="12813" max="12813" width="13.42578125" style="2" customWidth="1"/>
    <col min="12814" max="13056" width="9.140625" style="2"/>
    <col min="13057" max="13057" width="47.5703125" style="2" customWidth="1"/>
    <col min="13058" max="13058" width="6.140625" style="2" customWidth="1"/>
    <col min="13059" max="13059" width="11.28515625" style="2" customWidth="1"/>
    <col min="13060" max="13060" width="10.85546875" style="2" customWidth="1"/>
    <col min="13061" max="13061" width="12.5703125" style="2" customWidth="1"/>
    <col min="13062" max="13062" width="12.85546875" style="2" customWidth="1"/>
    <col min="13063" max="13063" width="9.140625" style="2" customWidth="1"/>
    <col min="13064" max="13064" width="15.42578125" style="2" bestFit="1" customWidth="1"/>
    <col min="13065" max="13065" width="12.7109375" style="2" bestFit="1" customWidth="1"/>
    <col min="13066" max="13066" width="15" style="2" customWidth="1"/>
    <col min="13067" max="13067" width="12.7109375" style="2" bestFit="1" customWidth="1"/>
    <col min="13068" max="13068" width="14.85546875" style="2" customWidth="1"/>
    <col min="13069" max="13069" width="13.42578125" style="2" customWidth="1"/>
    <col min="13070" max="13312" width="9.140625" style="2"/>
    <col min="13313" max="13313" width="47.5703125" style="2" customWidth="1"/>
    <col min="13314" max="13314" width="6.140625" style="2" customWidth="1"/>
    <col min="13315" max="13315" width="11.28515625" style="2" customWidth="1"/>
    <col min="13316" max="13316" width="10.85546875" style="2" customWidth="1"/>
    <col min="13317" max="13317" width="12.5703125" style="2" customWidth="1"/>
    <col min="13318" max="13318" width="12.85546875" style="2" customWidth="1"/>
    <col min="13319" max="13319" width="9.140625" style="2" customWidth="1"/>
    <col min="13320" max="13320" width="15.42578125" style="2" bestFit="1" customWidth="1"/>
    <col min="13321" max="13321" width="12.7109375" style="2" bestFit="1" customWidth="1"/>
    <col min="13322" max="13322" width="15" style="2" customWidth="1"/>
    <col min="13323" max="13323" width="12.7109375" style="2" bestFit="1" customWidth="1"/>
    <col min="13324" max="13324" width="14.85546875" style="2" customWidth="1"/>
    <col min="13325" max="13325" width="13.42578125" style="2" customWidth="1"/>
    <col min="13326" max="13568" width="9.140625" style="2"/>
    <col min="13569" max="13569" width="47.5703125" style="2" customWidth="1"/>
    <col min="13570" max="13570" width="6.140625" style="2" customWidth="1"/>
    <col min="13571" max="13571" width="11.28515625" style="2" customWidth="1"/>
    <col min="13572" max="13572" width="10.85546875" style="2" customWidth="1"/>
    <col min="13573" max="13573" width="12.5703125" style="2" customWidth="1"/>
    <col min="13574" max="13574" width="12.85546875" style="2" customWidth="1"/>
    <col min="13575" max="13575" width="9.140625" style="2" customWidth="1"/>
    <col min="13576" max="13576" width="15.42578125" style="2" bestFit="1" customWidth="1"/>
    <col min="13577" max="13577" width="12.7109375" style="2" bestFit="1" customWidth="1"/>
    <col min="13578" max="13578" width="15" style="2" customWidth="1"/>
    <col min="13579" max="13579" width="12.7109375" style="2" bestFit="1" customWidth="1"/>
    <col min="13580" max="13580" width="14.85546875" style="2" customWidth="1"/>
    <col min="13581" max="13581" width="13.42578125" style="2" customWidth="1"/>
    <col min="13582" max="13824" width="9.140625" style="2"/>
    <col min="13825" max="13825" width="47.5703125" style="2" customWidth="1"/>
    <col min="13826" max="13826" width="6.140625" style="2" customWidth="1"/>
    <col min="13827" max="13827" width="11.28515625" style="2" customWidth="1"/>
    <col min="13828" max="13828" width="10.85546875" style="2" customWidth="1"/>
    <col min="13829" max="13829" width="12.5703125" style="2" customWidth="1"/>
    <col min="13830" max="13830" width="12.85546875" style="2" customWidth="1"/>
    <col min="13831" max="13831" width="9.140625" style="2" customWidth="1"/>
    <col min="13832" max="13832" width="15.42578125" style="2" bestFit="1" customWidth="1"/>
    <col min="13833" max="13833" width="12.7109375" style="2" bestFit="1" customWidth="1"/>
    <col min="13834" max="13834" width="15" style="2" customWidth="1"/>
    <col min="13835" max="13835" width="12.7109375" style="2" bestFit="1" customWidth="1"/>
    <col min="13836" max="13836" width="14.85546875" style="2" customWidth="1"/>
    <col min="13837" max="13837" width="13.42578125" style="2" customWidth="1"/>
    <col min="13838" max="14080" width="9.140625" style="2"/>
    <col min="14081" max="14081" width="47.5703125" style="2" customWidth="1"/>
    <col min="14082" max="14082" width="6.140625" style="2" customWidth="1"/>
    <col min="14083" max="14083" width="11.28515625" style="2" customWidth="1"/>
    <col min="14084" max="14084" width="10.85546875" style="2" customWidth="1"/>
    <col min="14085" max="14085" width="12.5703125" style="2" customWidth="1"/>
    <col min="14086" max="14086" width="12.85546875" style="2" customWidth="1"/>
    <col min="14087" max="14087" width="9.140625" style="2" customWidth="1"/>
    <col min="14088" max="14088" width="15.42578125" style="2" bestFit="1" customWidth="1"/>
    <col min="14089" max="14089" width="12.7109375" style="2" bestFit="1" customWidth="1"/>
    <col min="14090" max="14090" width="15" style="2" customWidth="1"/>
    <col min="14091" max="14091" width="12.7109375" style="2" bestFit="1" customWidth="1"/>
    <col min="14092" max="14092" width="14.85546875" style="2" customWidth="1"/>
    <col min="14093" max="14093" width="13.42578125" style="2" customWidth="1"/>
    <col min="14094" max="14336" width="9.140625" style="2"/>
    <col min="14337" max="14337" width="47.5703125" style="2" customWidth="1"/>
    <col min="14338" max="14338" width="6.140625" style="2" customWidth="1"/>
    <col min="14339" max="14339" width="11.28515625" style="2" customWidth="1"/>
    <col min="14340" max="14340" width="10.85546875" style="2" customWidth="1"/>
    <col min="14341" max="14341" width="12.5703125" style="2" customWidth="1"/>
    <col min="14342" max="14342" width="12.85546875" style="2" customWidth="1"/>
    <col min="14343" max="14343" width="9.140625" style="2" customWidth="1"/>
    <col min="14344" max="14344" width="15.42578125" style="2" bestFit="1" customWidth="1"/>
    <col min="14345" max="14345" width="12.7109375" style="2" bestFit="1" customWidth="1"/>
    <col min="14346" max="14346" width="15" style="2" customWidth="1"/>
    <col min="14347" max="14347" width="12.7109375" style="2" bestFit="1" customWidth="1"/>
    <col min="14348" max="14348" width="14.85546875" style="2" customWidth="1"/>
    <col min="14349" max="14349" width="13.42578125" style="2" customWidth="1"/>
    <col min="14350" max="14592" width="9.140625" style="2"/>
    <col min="14593" max="14593" width="47.5703125" style="2" customWidth="1"/>
    <col min="14594" max="14594" width="6.140625" style="2" customWidth="1"/>
    <col min="14595" max="14595" width="11.28515625" style="2" customWidth="1"/>
    <col min="14596" max="14596" width="10.85546875" style="2" customWidth="1"/>
    <col min="14597" max="14597" width="12.5703125" style="2" customWidth="1"/>
    <col min="14598" max="14598" width="12.85546875" style="2" customWidth="1"/>
    <col min="14599" max="14599" width="9.140625" style="2" customWidth="1"/>
    <col min="14600" max="14600" width="15.42578125" style="2" bestFit="1" customWidth="1"/>
    <col min="14601" max="14601" width="12.7109375" style="2" bestFit="1" customWidth="1"/>
    <col min="14602" max="14602" width="15" style="2" customWidth="1"/>
    <col min="14603" max="14603" width="12.7109375" style="2" bestFit="1" customWidth="1"/>
    <col min="14604" max="14604" width="14.85546875" style="2" customWidth="1"/>
    <col min="14605" max="14605" width="13.42578125" style="2" customWidth="1"/>
    <col min="14606" max="14848" width="9.140625" style="2"/>
    <col min="14849" max="14849" width="47.5703125" style="2" customWidth="1"/>
    <col min="14850" max="14850" width="6.140625" style="2" customWidth="1"/>
    <col min="14851" max="14851" width="11.28515625" style="2" customWidth="1"/>
    <col min="14852" max="14852" width="10.85546875" style="2" customWidth="1"/>
    <col min="14853" max="14853" width="12.5703125" style="2" customWidth="1"/>
    <col min="14854" max="14854" width="12.85546875" style="2" customWidth="1"/>
    <col min="14855" max="14855" width="9.140625" style="2" customWidth="1"/>
    <col min="14856" max="14856" width="15.42578125" style="2" bestFit="1" customWidth="1"/>
    <col min="14857" max="14857" width="12.7109375" style="2" bestFit="1" customWidth="1"/>
    <col min="14858" max="14858" width="15" style="2" customWidth="1"/>
    <col min="14859" max="14859" width="12.7109375" style="2" bestFit="1" customWidth="1"/>
    <col min="14860" max="14860" width="14.85546875" style="2" customWidth="1"/>
    <col min="14861" max="14861" width="13.42578125" style="2" customWidth="1"/>
    <col min="14862" max="15104" width="9.140625" style="2"/>
    <col min="15105" max="15105" width="47.5703125" style="2" customWidth="1"/>
    <col min="15106" max="15106" width="6.140625" style="2" customWidth="1"/>
    <col min="15107" max="15107" width="11.28515625" style="2" customWidth="1"/>
    <col min="15108" max="15108" width="10.85546875" style="2" customWidth="1"/>
    <col min="15109" max="15109" width="12.5703125" style="2" customWidth="1"/>
    <col min="15110" max="15110" width="12.85546875" style="2" customWidth="1"/>
    <col min="15111" max="15111" width="9.140625" style="2" customWidth="1"/>
    <col min="15112" max="15112" width="15.42578125" style="2" bestFit="1" customWidth="1"/>
    <col min="15113" max="15113" width="12.7109375" style="2" bestFit="1" customWidth="1"/>
    <col min="15114" max="15114" width="15" style="2" customWidth="1"/>
    <col min="15115" max="15115" width="12.7109375" style="2" bestFit="1" customWidth="1"/>
    <col min="15116" max="15116" width="14.85546875" style="2" customWidth="1"/>
    <col min="15117" max="15117" width="13.42578125" style="2" customWidth="1"/>
    <col min="15118" max="15360" width="9.140625" style="2"/>
    <col min="15361" max="15361" width="47.5703125" style="2" customWidth="1"/>
    <col min="15362" max="15362" width="6.140625" style="2" customWidth="1"/>
    <col min="15363" max="15363" width="11.28515625" style="2" customWidth="1"/>
    <col min="15364" max="15364" width="10.85546875" style="2" customWidth="1"/>
    <col min="15365" max="15365" width="12.5703125" style="2" customWidth="1"/>
    <col min="15366" max="15366" width="12.85546875" style="2" customWidth="1"/>
    <col min="15367" max="15367" width="9.140625" style="2" customWidth="1"/>
    <col min="15368" max="15368" width="15.42578125" style="2" bestFit="1" customWidth="1"/>
    <col min="15369" max="15369" width="12.7109375" style="2" bestFit="1" customWidth="1"/>
    <col min="15370" max="15370" width="15" style="2" customWidth="1"/>
    <col min="15371" max="15371" width="12.7109375" style="2" bestFit="1" customWidth="1"/>
    <col min="15372" max="15372" width="14.85546875" style="2" customWidth="1"/>
    <col min="15373" max="15373" width="13.42578125" style="2" customWidth="1"/>
    <col min="15374" max="15616" width="9.140625" style="2"/>
    <col min="15617" max="15617" width="47.5703125" style="2" customWidth="1"/>
    <col min="15618" max="15618" width="6.140625" style="2" customWidth="1"/>
    <col min="15619" max="15619" width="11.28515625" style="2" customWidth="1"/>
    <col min="15620" max="15620" width="10.85546875" style="2" customWidth="1"/>
    <col min="15621" max="15621" width="12.5703125" style="2" customWidth="1"/>
    <col min="15622" max="15622" width="12.85546875" style="2" customWidth="1"/>
    <col min="15623" max="15623" width="9.140625" style="2" customWidth="1"/>
    <col min="15624" max="15624" width="15.42578125" style="2" bestFit="1" customWidth="1"/>
    <col min="15625" max="15625" width="12.7109375" style="2" bestFit="1" customWidth="1"/>
    <col min="15626" max="15626" width="15" style="2" customWidth="1"/>
    <col min="15627" max="15627" width="12.7109375" style="2" bestFit="1" customWidth="1"/>
    <col min="15628" max="15628" width="14.85546875" style="2" customWidth="1"/>
    <col min="15629" max="15629" width="13.42578125" style="2" customWidth="1"/>
    <col min="15630" max="15872" width="9.140625" style="2"/>
    <col min="15873" max="15873" width="47.5703125" style="2" customWidth="1"/>
    <col min="15874" max="15874" width="6.140625" style="2" customWidth="1"/>
    <col min="15875" max="15875" width="11.28515625" style="2" customWidth="1"/>
    <col min="15876" max="15876" width="10.85546875" style="2" customWidth="1"/>
    <col min="15877" max="15877" width="12.5703125" style="2" customWidth="1"/>
    <col min="15878" max="15878" width="12.85546875" style="2" customWidth="1"/>
    <col min="15879" max="15879" width="9.140625" style="2" customWidth="1"/>
    <col min="15880" max="15880" width="15.42578125" style="2" bestFit="1" customWidth="1"/>
    <col min="15881" max="15881" width="12.7109375" style="2" bestFit="1" customWidth="1"/>
    <col min="15882" max="15882" width="15" style="2" customWidth="1"/>
    <col min="15883" max="15883" width="12.7109375" style="2" bestFit="1" customWidth="1"/>
    <col min="15884" max="15884" width="14.85546875" style="2" customWidth="1"/>
    <col min="15885" max="15885" width="13.42578125" style="2" customWidth="1"/>
    <col min="15886" max="16128" width="9.140625" style="2"/>
    <col min="16129" max="16129" width="47.5703125" style="2" customWidth="1"/>
    <col min="16130" max="16130" width="6.140625" style="2" customWidth="1"/>
    <col min="16131" max="16131" width="11.28515625" style="2" customWidth="1"/>
    <col min="16132" max="16132" width="10.85546875" style="2" customWidth="1"/>
    <col min="16133" max="16133" width="12.5703125" style="2" customWidth="1"/>
    <col min="16134" max="16134" width="12.85546875" style="2" customWidth="1"/>
    <col min="16135" max="16135" width="9.140625" style="2" customWidth="1"/>
    <col min="16136" max="16136" width="15.42578125" style="2" bestFit="1" customWidth="1"/>
    <col min="16137" max="16137" width="12.7109375" style="2" bestFit="1" customWidth="1"/>
    <col min="16138" max="16138" width="15" style="2" customWidth="1"/>
    <col min="16139" max="16139" width="12.7109375" style="2" bestFit="1" customWidth="1"/>
    <col min="16140" max="16140" width="14.85546875" style="2" customWidth="1"/>
    <col min="16141" max="16141" width="13.42578125" style="2" customWidth="1"/>
    <col min="16142" max="16384" width="9.140625" style="2"/>
  </cols>
  <sheetData>
    <row r="2" spans="1:6" x14ac:dyDescent="0.25">
      <c r="A2" s="1"/>
      <c r="B2" s="1"/>
      <c r="C2" s="1"/>
      <c r="D2" s="73"/>
      <c r="E2" s="83" t="s">
        <v>0</v>
      </c>
      <c r="F2" s="83"/>
    </row>
    <row r="3" spans="1:6" x14ac:dyDescent="0.25">
      <c r="A3" s="1"/>
      <c r="B3" s="1"/>
      <c r="C3" s="1"/>
      <c r="D3" s="73"/>
      <c r="E3" s="74"/>
      <c r="F3" s="75" t="s">
        <v>1</v>
      </c>
    </row>
    <row r="4" spans="1:6" x14ac:dyDescent="0.25">
      <c r="A4" s="1"/>
      <c r="B4" s="1"/>
      <c r="C4" s="1"/>
      <c r="D4" s="73"/>
      <c r="E4" s="84" t="s">
        <v>161</v>
      </c>
      <c r="F4" s="84"/>
    </row>
    <row r="5" spans="1:6" x14ac:dyDescent="0.25">
      <c r="A5" s="1"/>
      <c r="B5" s="1"/>
      <c r="C5" s="1"/>
      <c r="D5" s="73"/>
      <c r="E5" s="77"/>
      <c r="F5" s="77"/>
    </row>
    <row r="6" spans="1:6" x14ac:dyDescent="0.25">
      <c r="A6" s="1"/>
      <c r="B6" s="1"/>
      <c r="C6" s="1"/>
      <c r="D6" s="1"/>
      <c r="E6" s="3"/>
      <c r="F6" s="1"/>
    </row>
    <row r="7" spans="1:6" s="4" customFormat="1" ht="12.75" x14ac:dyDescent="0.2">
      <c r="A7" s="85" t="s">
        <v>2</v>
      </c>
      <c r="B7" s="85"/>
      <c r="C7" s="85"/>
      <c r="D7" s="85"/>
      <c r="E7" s="85"/>
      <c r="F7" s="85"/>
    </row>
    <row r="8" spans="1:6" s="4" customFormat="1" ht="12.75" x14ac:dyDescent="0.2">
      <c r="A8" s="85" t="s">
        <v>160</v>
      </c>
      <c r="B8" s="85"/>
      <c r="C8" s="85"/>
      <c r="D8" s="85"/>
      <c r="E8" s="85"/>
      <c r="F8" s="85"/>
    </row>
    <row r="9" spans="1:6" s="4" customFormat="1" ht="12.75" x14ac:dyDescent="0.2">
      <c r="A9" s="85" t="s">
        <v>158</v>
      </c>
      <c r="B9" s="85"/>
      <c r="C9" s="85"/>
      <c r="D9" s="85"/>
      <c r="E9" s="85"/>
      <c r="F9" s="85"/>
    </row>
    <row r="10" spans="1:6" s="4" customFormat="1" ht="12.75" x14ac:dyDescent="0.2">
      <c r="A10" s="86" t="s">
        <v>159</v>
      </c>
      <c r="B10" s="86"/>
      <c r="C10" s="86"/>
      <c r="D10" s="86"/>
      <c r="E10" s="86"/>
      <c r="F10" s="86"/>
    </row>
    <row r="11" spans="1:6" s="7" customFormat="1" ht="15.75" x14ac:dyDescent="0.25">
      <c r="A11" s="5"/>
      <c r="B11" s="5"/>
      <c r="C11" s="5"/>
      <c r="D11" s="5"/>
      <c r="E11" s="39"/>
      <c r="F11" s="6" t="s">
        <v>157</v>
      </c>
    </row>
    <row r="12" spans="1:6" x14ac:dyDescent="0.25">
      <c r="A12" s="87" t="s">
        <v>3</v>
      </c>
      <c r="B12" s="87" t="s">
        <v>4</v>
      </c>
      <c r="C12" s="87" t="s">
        <v>5</v>
      </c>
      <c r="D12" s="87" t="s">
        <v>6</v>
      </c>
      <c r="E12" s="90" t="s">
        <v>7</v>
      </c>
      <c r="F12" s="80" t="s">
        <v>8</v>
      </c>
    </row>
    <row r="13" spans="1:6" x14ac:dyDescent="0.25">
      <c r="A13" s="88"/>
      <c r="B13" s="88"/>
      <c r="C13" s="88"/>
      <c r="D13" s="88"/>
      <c r="E13" s="91"/>
      <c r="F13" s="81"/>
    </row>
    <row r="14" spans="1:6" x14ac:dyDescent="0.25">
      <c r="A14" s="89"/>
      <c r="B14" s="89"/>
      <c r="C14" s="89"/>
      <c r="D14" s="89"/>
      <c r="E14" s="92"/>
      <c r="F14" s="82"/>
    </row>
    <row r="15" spans="1:6" s="11" customFormat="1" ht="11.25" x14ac:dyDescent="0.2">
      <c r="A15" s="8">
        <v>1</v>
      </c>
      <c r="B15" s="8">
        <v>2</v>
      </c>
      <c r="C15" s="9">
        <v>3</v>
      </c>
      <c r="D15" s="10">
        <v>4</v>
      </c>
      <c r="E15" s="9">
        <v>5</v>
      </c>
      <c r="F15" s="10">
        <v>6</v>
      </c>
    </row>
    <row r="16" spans="1:6" s="11" customFormat="1" ht="12.75" x14ac:dyDescent="0.2">
      <c r="A16" s="55" t="s">
        <v>9</v>
      </c>
      <c r="B16" s="56">
        <v>1</v>
      </c>
      <c r="C16" s="57">
        <f>C17</f>
        <v>101579.9</v>
      </c>
      <c r="D16" s="57">
        <f t="shared" ref="D16:F16" si="0">D17</f>
        <v>19964.7</v>
      </c>
      <c r="E16" s="57">
        <f t="shared" si="0"/>
        <v>53135.499999999993</v>
      </c>
      <c r="F16" s="57">
        <f t="shared" si="0"/>
        <v>1228.5999999999999</v>
      </c>
    </row>
    <row r="17" spans="1:9" s="11" customFormat="1" ht="12.75" x14ac:dyDescent="0.2">
      <c r="A17" s="55" t="s">
        <v>10</v>
      </c>
      <c r="B17" s="56">
        <v>14</v>
      </c>
      <c r="C17" s="57">
        <f>C18+C23+C27</f>
        <v>101579.9</v>
      </c>
      <c r="D17" s="57">
        <f>D18+D23+D25+D27</f>
        <v>19964.7</v>
      </c>
      <c r="E17" s="57">
        <f t="shared" ref="E17:F17" si="1">E18+E23+E25+E27</f>
        <v>53135.499999999993</v>
      </c>
      <c r="F17" s="57">
        <f t="shared" si="1"/>
        <v>1228.5999999999999</v>
      </c>
    </row>
    <row r="18" spans="1:9" s="11" customFormat="1" ht="17.25" customHeight="1" x14ac:dyDescent="0.2">
      <c r="A18" s="12" t="s">
        <v>11</v>
      </c>
      <c r="B18" s="13">
        <v>142</v>
      </c>
      <c r="C18" s="40">
        <f>C19+C20+C21+C22+J19</f>
        <v>88762.299999999988</v>
      </c>
      <c r="D18" s="40">
        <f>D19+D20+D21+D22</f>
        <v>19903.400000000001</v>
      </c>
      <c r="E18" s="40">
        <f>E19+E20+E21+E22+L19</f>
        <v>52847.999999999993</v>
      </c>
      <c r="F18" s="40">
        <f>F19+F20+F21+F22+M19</f>
        <v>1228.5999999999999</v>
      </c>
      <c r="H18" s="76"/>
      <c r="I18" s="76"/>
    </row>
    <row r="19" spans="1:9" s="11" customFormat="1" ht="27.75" customHeight="1" x14ac:dyDescent="0.2">
      <c r="A19" s="14" t="s">
        <v>12</v>
      </c>
      <c r="B19" s="13">
        <v>142235</v>
      </c>
      <c r="C19" s="40">
        <v>764.7</v>
      </c>
      <c r="D19" s="41">
        <v>0</v>
      </c>
      <c r="E19" s="40">
        <v>0</v>
      </c>
      <c r="F19" s="41">
        <v>0</v>
      </c>
      <c r="H19" s="15"/>
    </row>
    <row r="20" spans="1:9" s="11" customFormat="1" ht="12.75" x14ac:dyDescent="0.2">
      <c r="A20" s="12" t="s">
        <v>13</v>
      </c>
      <c r="B20" s="13">
        <v>142310</v>
      </c>
      <c r="C20" s="40">
        <f>'[1]Total fără secrete'!C20+'[1]Total secrete'!C17</f>
        <v>53601.599999999999</v>
      </c>
      <c r="D20" s="40">
        <f>'[1]Total fără secrete'!D20+'[1]Total secrete'!D17</f>
        <v>2049</v>
      </c>
      <c r="E20" s="40">
        <f>'[1]Total fără secrete'!E20+'[1]Total secrete'!E17</f>
        <v>51441.899999999994</v>
      </c>
      <c r="F20" s="40">
        <f>'[1]Total fără secrete'!F20+'[1]Total secrete'!F17</f>
        <v>1227.3</v>
      </c>
    </row>
    <row r="21" spans="1:9" s="11" customFormat="1" ht="12.75" x14ac:dyDescent="0.2">
      <c r="A21" s="12" t="s">
        <v>14</v>
      </c>
      <c r="B21" s="13">
        <v>142320</v>
      </c>
      <c r="C21" s="40">
        <f>'[1]Total fără secrete'!C21+'[1]Total secrete'!C18</f>
        <v>34037.1</v>
      </c>
      <c r="D21" s="40">
        <v>17854.400000000001</v>
      </c>
      <c r="E21" s="40">
        <f>'[1]Total fără secrete'!E21+'[1]Total secrete'!E18</f>
        <v>1297</v>
      </c>
      <c r="F21" s="40">
        <f>'[1]Total fără secrete'!F21+'[1]Total secrete'!F18</f>
        <v>1.3</v>
      </c>
    </row>
    <row r="22" spans="1:9" s="11" customFormat="1" ht="25.5" x14ac:dyDescent="0.2">
      <c r="A22" s="12" t="s">
        <v>15</v>
      </c>
      <c r="B22" s="13">
        <v>142391</v>
      </c>
      <c r="C22" s="40">
        <v>358.9</v>
      </c>
      <c r="D22" s="40">
        <v>0</v>
      </c>
      <c r="E22" s="40">
        <f>'[1]Total fără secrete'!E22+'[1]Total secrete'!E19</f>
        <v>109.1</v>
      </c>
      <c r="F22" s="40">
        <f>'[1]Total fără secrete'!F22+'[1]Total secrete'!F19</f>
        <v>0</v>
      </c>
    </row>
    <row r="23" spans="1:9" s="11" customFormat="1" ht="12.75" x14ac:dyDescent="0.2">
      <c r="A23" s="12" t="s">
        <v>16</v>
      </c>
      <c r="B23" s="13">
        <v>144</v>
      </c>
      <c r="C23" s="40">
        <f>'[1]Total fără secrete'!C23</f>
        <v>85.1</v>
      </c>
      <c r="D23" s="41">
        <v>0</v>
      </c>
      <c r="E23" s="41">
        <v>0</v>
      </c>
      <c r="F23" s="41">
        <v>0</v>
      </c>
    </row>
    <row r="24" spans="1:9" s="11" customFormat="1" ht="25.5" x14ac:dyDescent="0.2">
      <c r="A24" s="12" t="s">
        <v>17</v>
      </c>
      <c r="B24" s="13">
        <v>144124</v>
      </c>
      <c r="C24" s="40">
        <f>'[1]Total fără secrete'!C24</f>
        <v>85.1</v>
      </c>
      <c r="D24" s="41">
        <v>0</v>
      </c>
      <c r="E24" s="41">
        <v>0</v>
      </c>
      <c r="F24" s="41">
        <v>0</v>
      </c>
    </row>
    <row r="25" spans="1:9" s="11" customFormat="1" ht="12.75" x14ac:dyDescent="0.2">
      <c r="A25" s="12" t="s">
        <v>18</v>
      </c>
      <c r="B25" s="13">
        <v>145</v>
      </c>
      <c r="C25" s="40">
        <f>'[1]Total fără secrete'!C25</f>
        <v>0</v>
      </c>
      <c r="D25" s="41">
        <v>0</v>
      </c>
      <c r="E25" s="41">
        <v>274.5</v>
      </c>
      <c r="F25" s="41">
        <v>0</v>
      </c>
    </row>
    <row r="26" spans="1:9" s="11" customFormat="1" x14ac:dyDescent="0.25">
      <c r="A26" s="12" t="s">
        <v>19</v>
      </c>
      <c r="B26" s="13">
        <v>145150</v>
      </c>
      <c r="C26" s="40">
        <f>'[1]Total fără secrete'!C26</f>
        <v>0</v>
      </c>
      <c r="D26" s="41">
        <v>0</v>
      </c>
      <c r="E26" s="41">
        <v>274.5</v>
      </c>
      <c r="F26" s="41">
        <v>0</v>
      </c>
      <c r="G26" s="2"/>
    </row>
    <row r="27" spans="1:9" s="11" customFormat="1" x14ac:dyDescent="0.25">
      <c r="A27" s="12" t="s">
        <v>20</v>
      </c>
      <c r="B27" s="13">
        <v>149</v>
      </c>
      <c r="C27" s="40">
        <f>C28+C29+C30</f>
        <v>12732.5</v>
      </c>
      <c r="D27" s="40">
        <f>D28+D29+D30</f>
        <v>61.3</v>
      </c>
      <c r="E27" s="40">
        <v>13</v>
      </c>
      <c r="F27" s="40">
        <f>F28+F29+F30</f>
        <v>0</v>
      </c>
      <c r="G27" s="2"/>
    </row>
    <row r="28" spans="1:9" s="11" customFormat="1" x14ac:dyDescent="0.25">
      <c r="A28" s="12" t="s">
        <v>21</v>
      </c>
      <c r="B28" s="13">
        <v>149100</v>
      </c>
      <c r="C28" s="40">
        <v>8693.4</v>
      </c>
      <c r="D28" s="40">
        <f>'[1]Total fără secrete'!D28+'[1]Total secrete'!D20</f>
        <v>60.9</v>
      </c>
      <c r="E28" s="40">
        <f>'[1]Total fără secrete'!E28+'[1]Total secrete'!E20</f>
        <v>13</v>
      </c>
      <c r="F28" s="40">
        <f>'[1]Total fără secrete'!F28+'[1]Total secrete'!F20</f>
        <v>0</v>
      </c>
      <c r="G28" s="2"/>
    </row>
    <row r="29" spans="1:9" ht="17.25" customHeight="1" x14ac:dyDescent="0.25">
      <c r="A29" s="16" t="s">
        <v>22</v>
      </c>
      <c r="B29" s="17">
        <v>149500</v>
      </c>
      <c r="C29" s="42">
        <f>'[1]Total fără secrete'!C29+'[1]Total secrete'!C21</f>
        <v>1934.6</v>
      </c>
      <c r="D29" s="42">
        <f>'[1]Total fără secrete'!D29+'[1]Total secrete'!D21</f>
        <v>0.4</v>
      </c>
      <c r="E29" s="42">
        <f>'[1]Total fără secrete'!E29+'[1]Total secrete'!E21</f>
        <v>0</v>
      </c>
      <c r="F29" s="42">
        <f>'[1]Total fără secrete'!F29+'[1]Total secrete'!F21</f>
        <v>0</v>
      </c>
      <c r="H29" s="18"/>
    </row>
    <row r="30" spans="1:9" ht="17.25" customHeight="1" x14ac:dyDescent="0.25">
      <c r="A30" s="19" t="s">
        <v>23</v>
      </c>
      <c r="B30" s="20">
        <v>149900</v>
      </c>
      <c r="C30" s="42">
        <v>2104.5</v>
      </c>
      <c r="D30" s="42">
        <v>0</v>
      </c>
      <c r="E30" s="42">
        <v>0</v>
      </c>
      <c r="F30" s="42">
        <v>0</v>
      </c>
      <c r="H30" s="18"/>
    </row>
    <row r="31" spans="1:9" ht="17.25" customHeight="1" x14ac:dyDescent="0.25">
      <c r="A31" s="58" t="s">
        <v>24</v>
      </c>
      <c r="B31" s="59" t="s">
        <v>25</v>
      </c>
      <c r="C31" s="60">
        <f>C32+C121</f>
        <v>1294374.0999999999</v>
      </c>
      <c r="D31" s="60">
        <f>D32+D121</f>
        <v>45881.600000000006</v>
      </c>
      <c r="E31" s="60">
        <f>E32+E121</f>
        <v>1383055.4</v>
      </c>
      <c r="F31" s="60">
        <f>F32+F121</f>
        <v>1746.8</v>
      </c>
      <c r="H31" s="18"/>
    </row>
    <row r="32" spans="1:9" ht="17.25" customHeight="1" x14ac:dyDescent="0.25">
      <c r="A32" s="61" t="s">
        <v>26</v>
      </c>
      <c r="B32" s="61">
        <v>2</v>
      </c>
      <c r="C32" s="60">
        <f>C33+C44+C71+C81+C86+C98</f>
        <v>297534.90000000002</v>
      </c>
      <c r="D32" s="60">
        <f>D33+D44+D71+D81+D86+D98</f>
        <v>38634.200000000004</v>
      </c>
      <c r="E32" s="60">
        <f>E33+E44+E71+E81+E86+E98</f>
        <v>844829.3</v>
      </c>
      <c r="F32" s="60">
        <f>F33+F44+F71+F81+F86+F98</f>
        <v>1732.7</v>
      </c>
      <c r="H32" s="18"/>
    </row>
    <row r="33" spans="1:13" ht="17.25" customHeight="1" x14ac:dyDescent="0.25">
      <c r="A33" s="31" t="s">
        <v>27</v>
      </c>
      <c r="B33" s="31">
        <v>21</v>
      </c>
      <c r="C33" s="54">
        <f>C34+C41</f>
        <v>5529.4000000000005</v>
      </c>
      <c r="D33" s="54">
        <f>D34+D41</f>
        <v>10.5</v>
      </c>
      <c r="E33" s="54">
        <f>E34+E41</f>
        <v>613741.30000000005</v>
      </c>
      <c r="F33" s="54">
        <f>F34+F41</f>
        <v>0</v>
      </c>
      <c r="H33" s="18"/>
    </row>
    <row r="34" spans="1:13" ht="17.25" customHeight="1" x14ac:dyDescent="0.25">
      <c r="A34" s="21" t="s">
        <v>28</v>
      </c>
      <c r="B34" s="21">
        <v>211</v>
      </c>
      <c r="C34" s="62">
        <f>C35+C36+C37+C38+C39+C40</f>
        <v>5047.1000000000004</v>
      </c>
      <c r="D34" s="62">
        <f>D35+D36+D37+D38+D39+D40</f>
        <v>10.5</v>
      </c>
      <c r="E34" s="62">
        <f>E35+E36+E37+E38+E39+E40</f>
        <v>483310.30000000005</v>
      </c>
      <c r="F34" s="62">
        <f>F35+F36+F37+F38+F39+F40</f>
        <v>0</v>
      </c>
    </row>
    <row r="35" spans="1:13" ht="17.25" customHeight="1" x14ac:dyDescent="0.25">
      <c r="A35" s="21" t="s">
        <v>29</v>
      </c>
      <c r="B35" s="21">
        <v>211180</v>
      </c>
      <c r="C35" s="42">
        <f>'[1]Total fără secrete'!C35+'[1]Total secrete'!C26</f>
        <v>3749.1000000000004</v>
      </c>
      <c r="D35" s="42">
        <f>'[1]Total fără secrete'!D35+'[1]Total secrete'!D26</f>
        <v>10.5</v>
      </c>
      <c r="E35" s="42">
        <f>'[1]Total fără secrete'!E35+'[1]Total secrete'!E26</f>
        <v>476061</v>
      </c>
      <c r="F35" s="42">
        <f>'[1]Total fără secrete'!F35+'[1]Total secrete'!F26</f>
        <v>0</v>
      </c>
    </row>
    <row r="36" spans="1:13" ht="16.5" customHeight="1" x14ac:dyDescent="0.25">
      <c r="A36" s="21" t="s">
        <v>30</v>
      </c>
      <c r="B36" s="21">
        <v>211200</v>
      </c>
      <c r="C36" s="42">
        <f>'[1]Total fără secrete'!C36+'[1]Total secrete'!C27</f>
        <v>0</v>
      </c>
      <c r="D36" s="42">
        <f>'[1]Total fără secrete'!D36+'[1]Total secrete'!D27</f>
        <v>0</v>
      </c>
      <c r="E36" s="42">
        <f>'[1]Total fără secrete'!E36+'[1]Total secrete'!E27</f>
        <v>91.7</v>
      </c>
      <c r="F36" s="42">
        <f>'[1]Total fără secrete'!F36+'[1]Total secrete'!F27</f>
        <v>0</v>
      </c>
    </row>
    <row r="37" spans="1:13" ht="17.25" customHeight="1" x14ac:dyDescent="0.25">
      <c r="A37" s="21" t="s">
        <v>31</v>
      </c>
      <c r="B37" s="21">
        <v>211320</v>
      </c>
      <c r="C37" s="42">
        <f>'[1]Total fără secrete'!C37+'[1]Total secrete'!C28</f>
        <v>0</v>
      </c>
      <c r="D37" s="42">
        <f>'[1]Total fără secrete'!D37+'[1]Total secrete'!D28</f>
        <v>0</v>
      </c>
      <c r="E37" s="42">
        <f>'[1]Total fără secrete'!E37+'[1]Total secrete'!E28</f>
        <v>1364.4</v>
      </c>
      <c r="F37" s="42">
        <f>'[1]Total fără secrete'!F37+'[1]Total secrete'!F28</f>
        <v>0</v>
      </c>
    </row>
    <row r="38" spans="1:13" ht="27.75" customHeight="1" x14ac:dyDescent="0.25">
      <c r="A38" s="22" t="s">
        <v>32</v>
      </c>
      <c r="B38" s="21">
        <v>211330</v>
      </c>
      <c r="C38" s="42">
        <f>'[1]Total fără secrete'!C39+'[1]Total secrete'!C31</f>
        <v>51.5</v>
      </c>
      <c r="D38" s="42">
        <f>'[1]Total fără secrete'!D38+'[1]Total secrete'!D29</f>
        <v>0</v>
      </c>
      <c r="E38" s="42">
        <f>'[1]Total fără secrete'!E38+'[1]Total secrete'!E29</f>
        <v>584.4</v>
      </c>
      <c r="F38" s="42">
        <f>'[1]Total fără secrete'!F38+'[1]Total secrete'!F29</f>
        <v>0</v>
      </c>
    </row>
    <row r="39" spans="1:13" ht="17.25" customHeight="1" x14ac:dyDescent="0.25">
      <c r="A39" s="21" t="s">
        <v>33</v>
      </c>
      <c r="B39" s="21">
        <v>211350</v>
      </c>
      <c r="C39" s="42">
        <f>'[1]Total fără secrete'!C40+'[1]Total secrete'!C32</f>
        <v>24.6</v>
      </c>
      <c r="D39" s="42">
        <f>'[1]Total fără secrete'!D39+'[1]Total secrete'!D30</f>
        <v>0</v>
      </c>
      <c r="E39" s="42">
        <f>'[1]Total fără secrete'!E39+'[1]Total secrete'!E30</f>
        <v>465.1</v>
      </c>
      <c r="F39" s="42">
        <f>'[1]Total fără secrete'!F39+'[1]Total secrete'!F30</f>
        <v>0</v>
      </c>
    </row>
    <row r="40" spans="1:13" ht="17.25" customHeight="1" x14ac:dyDescent="0.25">
      <c r="A40" s="21" t="s">
        <v>34</v>
      </c>
      <c r="B40" s="21">
        <v>211390</v>
      </c>
      <c r="C40" s="42">
        <f>'[1]Total fără secrete'!C41+'[1]Total secrete'!C33</f>
        <v>1221.8999999999999</v>
      </c>
      <c r="D40" s="42">
        <f>'[1]Total fără secrete'!D40+'[1]Total secrete'!D31</f>
        <v>0</v>
      </c>
      <c r="E40" s="42">
        <f>'[1]Total fără secrete'!E40+'[1]Total secrete'!E31</f>
        <v>4743.7</v>
      </c>
      <c r="F40" s="42">
        <f>'[1]Total fără secrete'!F40+'[1]Total secrete'!F31</f>
        <v>0</v>
      </c>
    </row>
    <row r="41" spans="1:13" ht="17.25" customHeight="1" x14ac:dyDescent="0.25">
      <c r="A41" s="22" t="s">
        <v>35</v>
      </c>
      <c r="B41" s="23">
        <v>212</v>
      </c>
      <c r="C41" s="63">
        <f>C42+C43</f>
        <v>482.29999999999995</v>
      </c>
      <c r="D41" s="63">
        <f>D42+D43</f>
        <v>0</v>
      </c>
      <c r="E41" s="63">
        <f>E42+E43</f>
        <v>130431</v>
      </c>
      <c r="F41" s="63">
        <f>F42+F43</f>
        <v>0</v>
      </c>
    </row>
    <row r="42" spans="1:13" ht="17.25" customHeight="1" x14ac:dyDescent="0.25">
      <c r="A42" s="21" t="s">
        <v>36</v>
      </c>
      <c r="B42" s="21">
        <v>212100</v>
      </c>
      <c r="C42" s="43">
        <f>'[1]Total fără secrete'!C43+'[1]Total secrete'!C35</f>
        <v>432.4</v>
      </c>
      <c r="D42" s="43">
        <f>'[1]Total fără secrete'!D43+'[1]Total secrete'!D35</f>
        <v>0</v>
      </c>
      <c r="E42" s="43">
        <f>'[1]Total fără secrete'!E43+'[1]Total secrete'!E35</f>
        <v>130338.3</v>
      </c>
      <c r="F42" s="43">
        <f>'[1]Total fără secrete'!F43+'[1]Total secrete'!F35</f>
        <v>0</v>
      </c>
    </row>
    <row r="43" spans="1:13" ht="27.75" customHeight="1" x14ac:dyDescent="0.25">
      <c r="A43" s="22" t="s">
        <v>37</v>
      </c>
      <c r="B43" s="23">
        <v>212210</v>
      </c>
      <c r="C43" s="43">
        <f>'[1]Total fără secrete'!C44+'[1]Total secrete'!C36</f>
        <v>49.9</v>
      </c>
      <c r="D43" s="43">
        <f>'[1]Total fără secrete'!D44+'[1]Total secrete'!D36</f>
        <v>0</v>
      </c>
      <c r="E43" s="43">
        <f>'[1]Total fără secrete'!E44+'[1]Total secrete'!E36</f>
        <v>92.699999999999989</v>
      </c>
      <c r="F43" s="43">
        <f>'[1]Total fără secrete'!F44+'[1]Total secrete'!F36</f>
        <v>0</v>
      </c>
    </row>
    <row r="44" spans="1:13" ht="17.25" customHeight="1" x14ac:dyDescent="0.25">
      <c r="A44" s="31" t="s">
        <v>38</v>
      </c>
      <c r="B44" s="31">
        <v>22</v>
      </c>
      <c r="C44" s="54">
        <f>C45</f>
        <v>72259.900000000009</v>
      </c>
      <c r="D44" s="54">
        <f>D45</f>
        <v>53.6</v>
      </c>
      <c r="E44" s="54">
        <f>E45</f>
        <v>42854.100000000006</v>
      </c>
      <c r="F44" s="54">
        <f>F45</f>
        <v>737.5</v>
      </c>
    </row>
    <row r="45" spans="1:13" ht="17.25" customHeight="1" x14ac:dyDescent="0.25">
      <c r="A45" s="21" t="s">
        <v>39</v>
      </c>
      <c r="B45" s="21">
        <v>222</v>
      </c>
      <c r="C45" s="62">
        <f>C46+C47+C48+C49+C50+C51+C52+C53+C54+C55+C56+C57+C58+C61+C62+C63+C64+C65+C66+C67+C68+C69+C70+C59+C60</f>
        <v>72259.900000000009</v>
      </c>
      <c r="D45" s="62">
        <f>D46+D47+D48+D49+D50+D51+D52+D53+D54+D55+D56+D57+D58+D61+D62+D63+D64+D65+D66+D67+D68+D69+D70+D59</f>
        <v>53.6</v>
      </c>
      <c r="E45" s="62">
        <f>E46+E47+E48+E49+E50+E51+E52+E53+E54+E55+E56+E57+E58+E61+E62+E63+E64+E65+E66+E67+E68+E69+E70+E59+E60</f>
        <v>42854.100000000006</v>
      </c>
      <c r="F45" s="62">
        <f>F46+F47+F48+F49+F50+F51+F52+F53+F54+F55+F56+F57+F58+F61+F62+F63+F64+F65+F66+F67+F68+F69+F70+F59</f>
        <v>737.5</v>
      </c>
    </row>
    <row r="46" spans="1:13" ht="17.25" customHeight="1" x14ac:dyDescent="0.25">
      <c r="A46" s="21" t="s">
        <v>40</v>
      </c>
      <c r="B46" s="21">
        <v>222110</v>
      </c>
      <c r="C46" s="44">
        <f>'[1]Total fără secrete'!C47+'[1]Total secrete'!C39</f>
        <v>6983.7000000000007</v>
      </c>
      <c r="D46" s="44">
        <f>'[1]Total fără secrete'!D47+'[1]Total secrete'!D39</f>
        <v>0</v>
      </c>
      <c r="E46" s="44">
        <f>'[1]Total fără secrete'!E47+'[1]Total secrete'!E39</f>
        <v>2457.4</v>
      </c>
      <c r="F46" s="44">
        <f>'[1]Total fără secrete'!F47+'[1]Total secrete'!F39</f>
        <v>0</v>
      </c>
      <c r="I46" s="18"/>
      <c r="K46" s="18"/>
      <c r="M46" s="18"/>
    </row>
    <row r="47" spans="1:13" ht="17.25" customHeight="1" x14ac:dyDescent="0.25">
      <c r="A47" s="21" t="s">
        <v>41</v>
      </c>
      <c r="B47" s="21">
        <v>222120</v>
      </c>
      <c r="C47" s="44">
        <f>'[1]Total fără secrete'!C48+'[1]Total secrete'!C40</f>
        <v>2791.5</v>
      </c>
      <c r="D47" s="44">
        <f>'[1]Total fără secrete'!D48+'[1]Total secrete'!D40</f>
        <v>0</v>
      </c>
      <c r="E47" s="44">
        <f>'[1]Total fără secrete'!E48+'[1]Total secrete'!E40</f>
        <v>6253.3</v>
      </c>
      <c r="F47" s="44">
        <f>'[1]Total fără secrete'!F48+'[1]Total secrete'!F40</f>
        <v>1.2</v>
      </c>
      <c r="I47" s="18"/>
      <c r="K47" s="18"/>
      <c r="M47" s="18"/>
    </row>
    <row r="48" spans="1:13" ht="17.25" customHeight="1" x14ac:dyDescent="0.25">
      <c r="A48" s="21" t="s">
        <v>42</v>
      </c>
      <c r="B48" s="21">
        <v>222130</v>
      </c>
      <c r="C48" s="44">
        <f>'[1]Total fără secrete'!C49+'[1]Total secrete'!C41</f>
        <v>2791.7</v>
      </c>
      <c r="D48" s="44">
        <f>'[1]Total fără secrete'!D49+'[1]Total secrete'!D41</f>
        <v>0</v>
      </c>
      <c r="E48" s="44">
        <f>'[1]Total fără secrete'!E49+'[1]Total secrete'!E41</f>
        <v>14704.400000000001</v>
      </c>
      <c r="F48" s="44">
        <f>'[1]Total fără secrete'!F49+'[1]Total secrete'!F41</f>
        <v>39.200000000000003</v>
      </c>
      <c r="I48" s="18"/>
      <c r="K48" s="18"/>
      <c r="M48" s="18"/>
    </row>
    <row r="49" spans="1:13" ht="17.25" customHeight="1" x14ac:dyDescent="0.25">
      <c r="A49" s="21" t="s">
        <v>43</v>
      </c>
      <c r="B49" s="21">
        <v>222140</v>
      </c>
      <c r="C49" s="44">
        <f>'[1]Total fără secrete'!C50+'[1]Total secrete'!C42</f>
        <v>2157.8000000000002</v>
      </c>
      <c r="D49" s="44">
        <f>'[1]Total fără secrete'!D50+'[1]Total secrete'!D42</f>
        <v>0</v>
      </c>
      <c r="E49" s="44">
        <f>'[1]Total fără secrete'!E50+'[1]Total secrete'!E42</f>
        <v>1016.5</v>
      </c>
      <c r="F49" s="44">
        <f>'[1]Total fără secrete'!F50+'[1]Total secrete'!F42</f>
        <v>0</v>
      </c>
      <c r="I49" s="18"/>
      <c r="K49" s="18"/>
      <c r="M49" s="18"/>
    </row>
    <row r="50" spans="1:13" ht="17.25" customHeight="1" x14ac:dyDescent="0.25">
      <c r="A50" s="21" t="s">
        <v>44</v>
      </c>
      <c r="B50" s="21">
        <v>222190</v>
      </c>
      <c r="C50" s="44">
        <f>'[1]Total fără secrete'!C51+'[1]Total secrete'!C43</f>
        <v>228.3</v>
      </c>
      <c r="D50" s="44">
        <f>'[1]Total fără secrete'!D51+'[1]Total secrete'!D43</f>
        <v>0.6</v>
      </c>
      <c r="E50" s="44">
        <f>'[1]Total fără secrete'!E51+'[1]Total secrete'!E43</f>
        <v>213.7</v>
      </c>
      <c r="F50" s="44">
        <f>'[1]Total fără secrete'!F51+'[1]Total secrete'!F43</f>
        <v>0</v>
      </c>
      <c r="I50" s="18"/>
      <c r="K50" s="18"/>
      <c r="M50" s="18"/>
    </row>
    <row r="51" spans="1:13" ht="17.25" customHeight="1" x14ac:dyDescent="0.25">
      <c r="A51" s="21" t="s">
        <v>45</v>
      </c>
      <c r="B51" s="21">
        <v>222210</v>
      </c>
      <c r="C51" s="44">
        <f>'[1]Total fără secrete'!C52+'[1]Total secrete'!C44</f>
        <v>585.20000000000005</v>
      </c>
      <c r="D51" s="44">
        <f>'[1]Total fără secrete'!D52+'[1]Total secrete'!D44</f>
        <v>0.5</v>
      </c>
      <c r="E51" s="44">
        <f>'[1]Total fără secrete'!E52+'[1]Total secrete'!E44</f>
        <v>737</v>
      </c>
      <c r="F51" s="44">
        <f>'[1]Total fără secrete'!F52+'[1]Total secrete'!F44</f>
        <v>18.5</v>
      </c>
      <c r="I51" s="18"/>
      <c r="K51" s="18"/>
      <c r="M51" s="18"/>
    </row>
    <row r="52" spans="1:13" ht="17.25" customHeight="1" x14ac:dyDescent="0.25">
      <c r="A52" s="21" t="s">
        <v>46</v>
      </c>
      <c r="B52" s="21">
        <v>222220</v>
      </c>
      <c r="C52" s="44">
        <f>'[1]Total fără secrete'!C53+'[1]Total secrete'!C45</f>
        <v>695.69999999999993</v>
      </c>
      <c r="D52" s="44">
        <f>'[1]Total fără secrete'!D53+'[1]Total secrete'!D45</f>
        <v>0.8</v>
      </c>
      <c r="E52" s="44">
        <f>'[1]Total fără secrete'!E53+'[1]Total secrete'!E45</f>
        <v>713.1</v>
      </c>
      <c r="F52" s="44">
        <f>'[1]Total fără secrete'!F53+'[1]Total secrete'!F45</f>
        <v>0</v>
      </c>
      <c r="I52" s="18"/>
      <c r="K52" s="18"/>
      <c r="M52" s="18"/>
    </row>
    <row r="53" spans="1:13" ht="17.25" customHeight="1" x14ac:dyDescent="0.25">
      <c r="A53" s="21" t="s">
        <v>47</v>
      </c>
      <c r="B53" s="21">
        <v>222300</v>
      </c>
      <c r="C53" s="44">
        <f>'[1]Total fără secrete'!C54+'[1]Total secrete'!C46</f>
        <v>2215.4</v>
      </c>
      <c r="D53" s="44">
        <f>'[1]Total fără secrete'!D54+'[1]Total secrete'!D46</f>
        <v>0</v>
      </c>
      <c r="E53" s="44">
        <f>'[1]Total fără secrete'!E54+'[1]Total secrete'!E46</f>
        <v>3700.5</v>
      </c>
      <c r="F53" s="44">
        <f>'[1]Total fără secrete'!F54+'[1]Total secrete'!F46</f>
        <v>0</v>
      </c>
      <c r="I53" s="18"/>
      <c r="K53" s="18"/>
      <c r="M53" s="18"/>
    </row>
    <row r="54" spans="1:13" ht="17.25" customHeight="1" x14ac:dyDescent="0.25">
      <c r="A54" s="21" t="s">
        <v>48</v>
      </c>
      <c r="B54" s="21">
        <v>222400</v>
      </c>
      <c r="C54" s="44">
        <f>'[1]Total fără secrete'!C55+'[1]Total secrete'!C47</f>
        <v>118.9</v>
      </c>
      <c r="D54" s="44">
        <f>'[1]Total fără secrete'!D55+'[1]Total secrete'!D47</f>
        <v>9.2999999999999989</v>
      </c>
      <c r="E54" s="44">
        <f>'[1]Total fără secrete'!E55+'[1]Total secrete'!E47</f>
        <v>129.80000000000001</v>
      </c>
      <c r="F54" s="44">
        <f>'[1]Total fără secrete'!F55+'[1]Total secrete'!F47</f>
        <v>0</v>
      </c>
      <c r="I54" s="18"/>
      <c r="K54" s="18"/>
      <c r="M54" s="18"/>
    </row>
    <row r="55" spans="1:13" ht="17.25" customHeight="1" x14ac:dyDescent="0.25">
      <c r="A55" s="21" t="s">
        <v>49</v>
      </c>
      <c r="B55" s="21">
        <v>222500</v>
      </c>
      <c r="C55" s="44">
        <v>966.6</v>
      </c>
      <c r="D55" s="44">
        <f>'[1]Total fără secrete'!D56+'[1]Total secrete'!D48</f>
        <v>3.1999999999999997</v>
      </c>
      <c r="E55" s="44">
        <f>'[1]Total fără secrete'!E56+'[1]Total secrete'!E48</f>
        <v>526.79999999999995</v>
      </c>
      <c r="F55" s="44">
        <f>'[1]Total fără secrete'!F56+'[1]Total secrete'!F48</f>
        <v>0</v>
      </c>
      <c r="I55" s="18"/>
      <c r="K55" s="18"/>
      <c r="M55" s="18"/>
    </row>
    <row r="56" spans="1:13" ht="17.25" customHeight="1" x14ac:dyDescent="0.25">
      <c r="A56" s="21" t="s">
        <v>50</v>
      </c>
      <c r="B56" s="21">
        <v>222600</v>
      </c>
      <c r="C56" s="44">
        <f>'[1]Total fără secrete'!C57+'[1]Total secrete'!C49</f>
        <v>729.9</v>
      </c>
      <c r="D56" s="44">
        <f>'[1]Total fără secrete'!D57+'[1]Total secrete'!D49</f>
        <v>0</v>
      </c>
      <c r="E56" s="44">
        <f>'[1]Total fără secrete'!E57+'[1]Total secrete'!E49</f>
        <v>99.7</v>
      </c>
      <c r="F56" s="44">
        <f>'[1]Total fără secrete'!F57+'[1]Total secrete'!F49</f>
        <v>7.6</v>
      </c>
      <c r="I56" s="18"/>
      <c r="K56" s="18"/>
      <c r="M56" s="18"/>
    </row>
    <row r="57" spans="1:13" ht="17.25" customHeight="1" x14ac:dyDescent="0.25">
      <c r="A57" s="21" t="s">
        <v>51</v>
      </c>
      <c r="B57" s="21">
        <v>222710</v>
      </c>
      <c r="C57" s="44">
        <f>'[1]Total fără secrete'!C58+'[1]Total secrete'!C50</f>
        <v>117.69999999999999</v>
      </c>
      <c r="D57" s="44">
        <f>'[1]Total fără secrete'!D58+'[1]Total secrete'!D50</f>
        <v>0</v>
      </c>
      <c r="E57" s="44">
        <f>'[1]Total fără secrete'!E58+'[1]Total secrete'!E50</f>
        <v>828.59999999999991</v>
      </c>
      <c r="F57" s="44">
        <f>'[1]Total fără secrete'!F58+'[1]Total secrete'!F50</f>
        <v>0.1</v>
      </c>
      <c r="I57" s="18"/>
      <c r="K57" s="18"/>
      <c r="M57" s="18"/>
    </row>
    <row r="58" spans="1:13" ht="16.5" customHeight="1" x14ac:dyDescent="0.25">
      <c r="A58" s="21" t="s">
        <v>52</v>
      </c>
      <c r="B58" s="21">
        <v>222720</v>
      </c>
      <c r="C58" s="44">
        <f>'[1]Total fără secrete'!C59+'[1]Total secrete'!C51</f>
        <v>1308.9000000000001</v>
      </c>
      <c r="D58" s="44">
        <f>'[1]Total fără secrete'!D59+'[1]Total secrete'!D51</f>
        <v>1.3</v>
      </c>
      <c r="E58" s="44">
        <f>'[1]Total fără secrete'!E59+'[1]Total secrete'!E51</f>
        <v>119.7</v>
      </c>
      <c r="F58" s="44">
        <f>'[1]Total fără secrete'!F59+'[1]Total secrete'!F51</f>
        <v>0</v>
      </c>
      <c r="I58" s="18"/>
      <c r="K58" s="18"/>
      <c r="M58" s="18"/>
    </row>
    <row r="59" spans="1:13" ht="29.25" customHeight="1" x14ac:dyDescent="0.25">
      <c r="A59" s="22" t="s">
        <v>53</v>
      </c>
      <c r="B59" s="21">
        <v>222730</v>
      </c>
      <c r="C59" s="44">
        <f>'[1]Total fără secrete'!C60+'[1]Total secrete'!C52</f>
        <v>0</v>
      </c>
      <c r="D59" s="44">
        <f>'[1]Total fără secrete'!D60+'[1]Total secrete'!D52</f>
        <v>0</v>
      </c>
      <c r="E59" s="44">
        <f>'[1]Total fără secrete'!E60+'[1]Total secrete'!E52</f>
        <v>97.3</v>
      </c>
      <c r="F59" s="44">
        <f>'[1]Total fără secrete'!F60+'[1]Total secrete'!F52</f>
        <v>0</v>
      </c>
      <c r="I59" s="18"/>
      <c r="K59" s="18"/>
      <c r="M59" s="18"/>
    </row>
    <row r="60" spans="1:13" ht="18" customHeight="1" x14ac:dyDescent="0.25">
      <c r="A60" s="21" t="s">
        <v>54</v>
      </c>
      <c r="B60" s="21">
        <v>222810</v>
      </c>
      <c r="C60" s="44">
        <f>'[1]Total fără secrete'!C61+'[1]Total secrete'!C53</f>
        <v>1128.8</v>
      </c>
      <c r="D60" s="44">
        <f>'[1]Total fără secrete'!D61+'[1]Total secrete'!D53</f>
        <v>0</v>
      </c>
      <c r="E60" s="44">
        <f>'[1]Total fără secrete'!E61+'[1]Total secrete'!E53</f>
        <v>441.79999999999995</v>
      </c>
      <c r="F60" s="44">
        <f>'[1]Total fără secrete'!F61+'[1]Total secrete'!F53</f>
        <v>0</v>
      </c>
      <c r="I60" s="18"/>
      <c r="K60" s="18"/>
      <c r="M60" s="18"/>
    </row>
    <row r="61" spans="1:13" ht="17.25" customHeight="1" x14ac:dyDescent="0.25">
      <c r="A61" s="21" t="s">
        <v>55</v>
      </c>
      <c r="B61" s="21">
        <v>222820</v>
      </c>
      <c r="C61" s="44">
        <f>'[1]Total fără secrete'!C62+'[1]Total secrete'!C54</f>
        <v>22.4</v>
      </c>
      <c r="D61" s="44">
        <f>'[1]Total fără secrete'!D62+'[1]Total secrete'!D54</f>
        <v>0</v>
      </c>
      <c r="E61" s="44">
        <f>'[1]Total fără secrete'!E62+'[1]Total secrete'!E54</f>
        <v>0</v>
      </c>
      <c r="F61" s="44">
        <f>'[1]Total fără secrete'!F62+'[1]Total secrete'!F54</f>
        <v>0</v>
      </c>
      <c r="I61" s="18"/>
      <c r="K61" s="18"/>
      <c r="M61" s="18"/>
    </row>
    <row r="62" spans="1:13" ht="17.25" customHeight="1" x14ac:dyDescent="0.25">
      <c r="A62" s="21" t="s">
        <v>56</v>
      </c>
      <c r="B62" s="21">
        <v>222910</v>
      </c>
      <c r="C62" s="44">
        <f>'[1]Total fără secrete'!C63+'[1]Total secrete'!C55</f>
        <v>61.2</v>
      </c>
      <c r="D62" s="44">
        <f>'[1]Total fără secrete'!D63+'[1]Total secrete'!D55</f>
        <v>2.8</v>
      </c>
      <c r="E62" s="44">
        <f>'[1]Total fără secrete'!E63+'[1]Total secrete'!E55</f>
        <v>641.5</v>
      </c>
      <c r="F62" s="44">
        <f>'[1]Total fără secrete'!F63+'[1]Total secrete'!F55</f>
        <v>0</v>
      </c>
      <c r="I62" s="18"/>
      <c r="K62" s="18"/>
      <c r="M62" s="18"/>
    </row>
    <row r="63" spans="1:13" ht="17.25" customHeight="1" x14ac:dyDescent="0.25">
      <c r="A63" s="21" t="s">
        <v>57</v>
      </c>
      <c r="B63" s="21">
        <v>222920</v>
      </c>
      <c r="C63" s="44">
        <f>'[1]Total fără secrete'!C64+'[1]Total secrete'!C56</f>
        <v>36.200000000000003</v>
      </c>
      <c r="D63" s="44">
        <f>'[1]Total fără secrete'!D64+'[1]Total secrete'!D56</f>
        <v>3.1</v>
      </c>
      <c r="E63" s="44">
        <f>'[1]Total fără secrete'!E64+'[1]Total secrete'!E56</f>
        <v>187.6</v>
      </c>
      <c r="F63" s="44">
        <f>'[1]Total fără secrete'!F64+'[1]Total secrete'!F56</f>
        <v>0</v>
      </c>
      <c r="I63" s="18"/>
      <c r="K63" s="18"/>
      <c r="M63" s="18"/>
    </row>
    <row r="64" spans="1:13" ht="17.25" customHeight="1" x14ac:dyDescent="0.25">
      <c r="A64" s="21" t="s">
        <v>58</v>
      </c>
      <c r="B64" s="21">
        <v>222930</v>
      </c>
      <c r="C64" s="44">
        <f>'[1]Total fără secrete'!C65+'[1]Total secrete'!C57</f>
        <v>0</v>
      </c>
      <c r="D64" s="44">
        <f>'[1]Total fără secrete'!D65+'[1]Total secrete'!D57</f>
        <v>0</v>
      </c>
      <c r="E64" s="44">
        <f>'[1]Total fără secrete'!E65+'[1]Total secrete'!E57</f>
        <v>8.1999999999999993</v>
      </c>
      <c r="F64" s="44">
        <f>'[1]Total fără secrete'!F65+'[1]Total secrete'!F57</f>
        <v>0</v>
      </c>
      <c r="I64" s="18"/>
      <c r="K64" s="18"/>
      <c r="M64" s="18"/>
    </row>
    <row r="65" spans="1:13" ht="17.25" customHeight="1" x14ac:dyDescent="0.25">
      <c r="A65" s="21" t="s">
        <v>59</v>
      </c>
      <c r="B65" s="21">
        <v>222940</v>
      </c>
      <c r="C65" s="44">
        <f>'[1]Total fără secrete'!C66+'[1]Total secrete'!C58</f>
        <v>65.5</v>
      </c>
      <c r="D65" s="44">
        <f>'[1]Total fără secrete'!D66+'[1]Total secrete'!D58</f>
        <v>0</v>
      </c>
      <c r="E65" s="44">
        <f>'[1]Total fără secrete'!E66+'[1]Total secrete'!E58</f>
        <v>308.39999999999998</v>
      </c>
      <c r="F65" s="44">
        <f>'[1]Total fără secrete'!F66+'[1]Total secrete'!F58</f>
        <v>19.899999999999999</v>
      </c>
      <c r="I65" s="18"/>
      <c r="K65" s="18"/>
      <c r="M65" s="18"/>
    </row>
    <row r="66" spans="1:13" ht="27" customHeight="1" x14ac:dyDescent="0.25">
      <c r="A66" s="22" t="s">
        <v>60</v>
      </c>
      <c r="B66" s="23">
        <v>222950</v>
      </c>
      <c r="C66" s="44">
        <f>'[1]Total fără secrete'!C67+'[1]Total secrete'!C59</f>
        <v>0</v>
      </c>
      <c r="D66" s="44">
        <f>'[1]Total fără secrete'!D67+'[1]Total secrete'!D59</f>
        <v>0</v>
      </c>
      <c r="E66" s="44">
        <f>'[1]Total fără secrete'!E67+'[1]Total secrete'!E59</f>
        <v>4074.4</v>
      </c>
      <c r="F66" s="44">
        <f>'[1]Total fără secrete'!F67+'[1]Total secrete'!F59</f>
        <v>0</v>
      </c>
      <c r="I66" s="18"/>
      <c r="K66" s="18"/>
      <c r="M66" s="18"/>
    </row>
    <row r="67" spans="1:13" x14ac:dyDescent="0.25">
      <c r="A67" s="21" t="s">
        <v>61</v>
      </c>
      <c r="B67" s="21">
        <v>222960</v>
      </c>
      <c r="C67" s="44">
        <f>'[1]Total fără secrete'!C68+'[1]Total secrete'!C60</f>
        <v>0</v>
      </c>
      <c r="D67" s="44">
        <f>'[1]Total fără secrete'!D68+'[1]Total secrete'!D60</f>
        <v>0</v>
      </c>
      <c r="E67" s="44">
        <f>'[1]Total fără secrete'!E68+'[1]Total secrete'!E60</f>
        <v>0</v>
      </c>
      <c r="F67" s="44">
        <f>'[1]Total fără secrete'!F68+'[1]Total secrete'!F60</f>
        <v>0</v>
      </c>
      <c r="I67" s="18"/>
      <c r="K67" s="18"/>
      <c r="M67" s="18"/>
    </row>
    <row r="68" spans="1:13" ht="17.25" customHeight="1" x14ac:dyDescent="0.25">
      <c r="A68" s="21" t="s">
        <v>62</v>
      </c>
      <c r="B68" s="21">
        <v>222970</v>
      </c>
      <c r="C68" s="44">
        <f>'[1]Total fără secrete'!C69+'[1]Total secrete'!C61</f>
        <v>5</v>
      </c>
      <c r="D68" s="44">
        <f>'[1]Total fără secrete'!D69+'[1]Total secrete'!D61</f>
        <v>0</v>
      </c>
      <c r="E68" s="44">
        <f>'[1]Total fără secrete'!E69+'[1]Total secrete'!E61</f>
        <v>12.6</v>
      </c>
      <c r="F68" s="44">
        <f>'[1]Total fără secrete'!F69+'[1]Total secrete'!F61</f>
        <v>0</v>
      </c>
      <c r="I68" s="18"/>
      <c r="K68" s="18"/>
      <c r="M68" s="18"/>
    </row>
    <row r="69" spans="1:13" ht="17.25" customHeight="1" x14ac:dyDescent="0.25">
      <c r="A69" s="24" t="s">
        <v>63</v>
      </c>
      <c r="B69" s="21">
        <v>222980</v>
      </c>
      <c r="C69" s="44">
        <v>582.1</v>
      </c>
      <c r="D69" s="44">
        <f>'[1]Total fără secrete'!D70+'[1]Total secrete'!D62</f>
        <v>3.2</v>
      </c>
      <c r="E69" s="44">
        <f>'[1]Total fără secrete'!E70+'[1]Total secrete'!E62</f>
        <v>401.4</v>
      </c>
      <c r="F69" s="44">
        <f>'[1]Total fără secrete'!F70+'[1]Total secrete'!F62</f>
        <v>0</v>
      </c>
      <c r="I69" s="18"/>
      <c r="K69" s="18"/>
      <c r="M69" s="18"/>
    </row>
    <row r="70" spans="1:13" ht="17.25" customHeight="1" x14ac:dyDescent="0.25">
      <c r="A70" s="21" t="s">
        <v>64</v>
      </c>
      <c r="B70" s="21">
        <v>222990</v>
      </c>
      <c r="C70" s="44">
        <f>'[1]Total fără secrete'!C71+'[1]Total secrete'!C63</f>
        <v>48667.4</v>
      </c>
      <c r="D70" s="44">
        <f>'[1]Total fără secrete'!D71+'[1]Total secrete'!D63</f>
        <v>28.8</v>
      </c>
      <c r="E70" s="44">
        <f>'[1]Total fără secrete'!E71+'[1]Total secrete'!E63</f>
        <v>5180.4000000000005</v>
      </c>
      <c r="F70" s="44">
        <f>'[1]Total fără secrete'!F71+'[1]Total secrete'!F63</f>
        <v>651</v>
      </c>
      <c r="I70" s="18"/>
      <c r="K70" s="18"/>
      <c r="M70" s="18"/>
    </row>
    <row r="71" spans="1:13" ht="17.25" customHeight="1" x14ac:dyDescent="0.25">
      <c r="A71" s="31" t="s">
        <v>165</v>
      </c>
      <c r="B71" s="31">
        <v>25</v>
      </c>
      <c r="C71" s="54">
        <f>C72+C74+C77+C79</f>
        <v>99098.700000000012</v>
      </c>
      <c r="D71" s="54">
        <f>D72+D74+D77+D79</f>
        <v>0</v>
      </c>
      <c r="E71" s="54">
        <f>E72+E74+E77+E79</f>
        <v>17699.5</v>
      </c>
      <c r="F71" s="54">
        <f>F72+F74+F77+F79</f>
        <v>158.6</v>
      </c>
      <c r="I71" s="18"/>
      <c r="K71" s="18"/>
      <c r="M71" s="18"/>
    </row>
    <row r="72" spans="1:13" ht="17.25" customHeight="1" x14ac:dyDescent="0.25">
      <c r="A72" s="22" t="s">
        <v>166</v>
      </c>
      <c r="B72" s="23">
        <v>251</v>
      </c>
      <c r="C72" s="63">
        <f>C73</f>
        <v>0</v>
      </c>
      <c r="D72" s="63">
        <f>D73</f>
        <v>0</v>
      </c>
      <c r="E72" s="63">
        <f>E73</f>
        <v>2157</v>
      </c>
      <c r="F72" s="63">
        <f>F73</f>
        <v>0</v>
      </c>
      <c r="H72" s="18"/>
      <c r="I72" s="18"/>
      <c r="K72" s="18"/>
      <c r="M72" s="18"/>
    </row>
    <row r="73" spans="1:13" ht="28.5" customHeight="1" x14ac:dyDescent="0.25">
      <c r="A73" s="22" t="s">
        <v>167</v>
      </c>
      <c r="B73" s="23">
        <v>251100</v>
      </c>
      <c r="C73" s="45">
        <f>'[1]Total fără secrete'!C74+'[1]Total secrete'!C66</f>
        <v>0</v>
      </c>
      <c r="D73" s="45">
        <f>'[1]Total fără secrete'!D74+'[1]Total secrete'!D66</f>
        <v>0</v>
      </c>
      <c r="E73" s="45">
        <f>'[1]Total fără secrete'!E74+'[1]Total secrete'!E66</f>
        <v>2157</v>
      </c>
      <c r="F73" s="45">
        <f>'[1]Total fără secrete'!F74+'[1]Total secrete'!F66</f>
        <v>0</v>
      </c>
    </row>
    <row r="74" spans="1:13" ht="17.25" customHeight="1" x14ac:dyDescent="0.25">
      <c r="A74" s="64" t="s">
        <v>168</v>
      </c>
      <c r="B74" s="23">
        <v>252</v>
      </c>
      <c r="C74" s="48">
        <f>C75+C76</f>
        <v>24361.5</v>
      </c>
      <c r="D74" s="48">
        <f>D75+D76</f>
        <v>0</v>
      </c>
      <c r="E74" s="48">
        <f>E75+E76</f>
        <v>2909.6</v>
      </c>
      <c r="F74" s="48">
        <f>F75+F76</f>
        <v>0</v>
      </c>
      <c r="M74" s="18"/>
    </row>
    <row r="75" spans="1:13" ht="17.25" customHeight="1" x14ac:dyDescent="0.25">
      <c r="A75" s="21" t="s">
        <v>169</v>
      </c>
      <c r="B75" s="21">
        <v>252100</v>
      </c>
      <c r="C75" s="46">
        <f>'[1]Total fără secrete'!C76+'[1]Total secrete'!C68</f>
        <v>24335.599999999999</v>
      </c>
      <c r="D75" s="46">
        <f>'[1]Total fără secrete'!D76+'[1]Total secrete'!D68</f>
        <v>0</v>
      </c>
      <c r="E75" s="46">
        <f>'[1]Total fără secrete'!E76+'[1]Total secrete'!E68</f>
        <v>2909.6</v>
      </c>
      <c r="F75" s="46">
        <f>'[1]Total fără secrete'!F76+'[1]Total secrete'!F68</f>
        <v>0</v>
      </c>
    </row>
    <row r="76" spans="1:13" ht="17.25" customHeight="1" x14ac:dyDescent="0.25">
      <c r="A76" s="21" t="s">
        <v>170</v>
      </c>
      <c r="B76" s="21">
        <v>252200</v>
      </c>
      <c r="C76" s="46">
        <f>'[1]Total fără secrete'!C77+'[1]Total secrete'!C69</f>
        <v>25.9</v>
      </c>
      <c r="D76" s="46">
        <f>'[1]Total fără secrete'!D77+'[1]Total secrete'!D69</f>
        <v>0</v>
      </c>
      <c r="E76" s="46">
        <f>'[1]Total fără secrete'!E77+'[1]Total secrete'!E69</f>
        <v>0</v>
      </c>
      <c r="F76" s="46">
        <f>'[1]Total fără secrete'!F77+'[1]Total secrete'!F69</f>
        <v>0</v>
      </c>
    </row>
    <row r="77" spans="1:13" ht="17.25" customHeight="1" x14ac:dyDescent="0.25">
      <c r="A77" s="21" t="s">
        <v>171</v>
      </c>
      <c r="B77" s="23">
        <v>253</v>
      </c>
      <c r="C77" s="48">
        <f>C78</f>
        <v>74624.100000000006</v>
      </c>
      <c r="D77" s="48">
        <f>D78</f>
        <v>0</v>
      </c>
      <c r="E77" s="48">
        <f>E78</f>
        <v>3308.6</v>
      </c>
      <c r="F77" s="48">
        <f>F78</f>
        <v>158.6</v>
      </c>
    </row>
    <row r="78" spans="1:13" ht="17.25" customHeight="1" x14ac:dyDescent="0.25">
      <c r="A78" s="21" t="s">
        <v>171</v>
      </c>
      <c r="B78" s="23">
        <v>253000</v>
      </c>
      <c r="C78" s="47">
        <f>'[1]Total fără secrete'!C79</f>
        <v>74624.100000000006</v>
      </c>
      <c r="D78" s="47">
        <f>'[1]Total fără secrete'!D79</f>
        <v>0</v>
      </c>
      <c r="E78" s="47">
        <f>'[1]Total fără secrete'!E79</f>
        <v>3308.6</v>
      </c>
      <c r="F78" s="47">
        <f>'[1]Total fără secrete'!F79</f>
        <v>158.6</v>
      </c>
    </row>
    <row r="79" spans="1:13" ht="27.75" customHeight="1" x14ac:dyDescent="0.25">
      <c r="A79" s="22" t="s">
        <v>172</v>
      </c>
      <c r="B79" s="23">
        <v>254</v>
      </c>
      <c r="C79" s="48">
        <f>C80</f>
        <v>113.1</v>
      </c>
      <c r="D79" s="48">
        <f>D80</f>
        <v>0</v>
      </c>
      <c r="E79" s="48">
        <f>E80</f>
        <v>9324.2999999999993</v>
      </c>
      <c r="F79" s="48">
        <f>F80</f>
        <v>0</v>
      </c>
    </row>
    <row r="80" spans="1:13" ht="29.25" customHeight="1" x14ac:dyDescent="0.25">
      <c r="A80" s="22" t="s">
        <v>172</v>
      </c>
      <c r="B80" s="23">
        <v>254000</v>
      </c>
      <c r="C80" s="48">
        <f>'[1]Total fără secrete'!C81</f>
        <v>113.1</v>
      </c>
      <c r="D80" s="48">
        <f>'[1]Total fără secrete'!D81</f>
        <v>0</v>
      </c>
      <c r="E80" s="48">
        <f>'[1]Total fără secrete'!E81</f>
        <v>9324.2999999999993</v>
      </c>
      <c r="F80" s="48">
        <f>'[1]Total fără secrete'!F81</f>
        <v>0</v>
      </c>
    </row>
    <row r="81" spans="1:6" ht="23.25" customHeight="1" x14ac:dyDescent="0.25">
      <c r="A81" s="65" t="s">
        <v>65</v>
      </c>
      <c r="B81" s="66">
        <v>26</v>
      </c>
      <c r="C81" s="67">
        <f>C82</f>
        <v>75811.7</v>
      </c>
      <c r="D81" s="67">
        <f>D82</f>
        <v>3715.2</v>
      </c>
      <c r="E81" s="67">
        <f>E82</f>
        <v>0</v>
      </c>
      <c r="F81" s="67">
        <f>F82</f>
        <v>0</v>
      </c>
    </row>
    <row r="82" spans="1:6" ht="19.5" customHeight="1" x14ac:dyDescent="0.25">
      <c r="A82" s="22" t="s">
        <v>66</v>
      </c>
      <c r="B82" s="23">
        <v>263</v>
      </c>
      <c r="C82" s="48">
        <f>C83+C84+C85</f>
        <v>75811.7</v>
      </c>
      <c r="D82" s="48">
        <f>D83+D84+D85</f>
        <v>3715.2</v>
      </c>
      <c r="E82" s="48">
        <f>E83+E84+E85</f>
        <v>0</v>
      </c>
      <c r="F82" s="48">
        <f>F83+F84+F85</f>
        <v>0</v>
      </c>
    </row>
    <row r="83" spans="1:6" ht="18" customHeight="1" x14ac:dyDescent="0.25">
      <c r="A83" s="22" t="s">
        <v>67</v>
      </c>
      <c r="B83" s="23">
        <v>263110</v>
      </c>
      <c r="C83" s="48">
        <f>'[1]Total fără secrete'!C84</f>
        <v>4050.8</v>
      </c>
      <c r="D83" s="48">
        <f>'[1]Total fără secrete'!D84</f>
        <v>0</v>
      </c>
      <c r="E83" s="48">
        <f>'[1]Total fără secrete'!E84</f>
        <v>0</v>
      </c>
      <c r="F83" s="48">
        <f>'[1]Total fără secrete'!F84</f>
        <v>0</v>
      </c>
    </row>
    <row r="84" spans="1:6" ht="20.25" customHeight="1" x14ac:dyDescent="0.25">
      <c r="A84" s="22" t="s">
        <v>68</v>
      </c>
      <c r="B84" s="23">
        <v>263210</v>
      </c>
      <c r="C84" s="48">
        <f>'[1]Total fără secrete'!C85</f>
        <v>68045.7</v>
      </c>
      <c r="D84" s="48">
        <f>'[1]Total fără secrete'!D85</f>
        <v>0</v>
      </c>
      <c r="E84" s="48">
        <f>'[1]Total fără secrete'!E85</f>
        <v>0</v>
      </c>
      <c r="F84" s="48">
        <f>'[1]Total fără secrete'!F85</f>
        <v>0</v>
      </c>
    </row>
    <row r="85" spans="1:6" ht="17.25" customHeight="1" x14ac:dyDescent="0.25">
      <c r="A85" s="22" t="s">
        <v>156</v>
      </c>
      <c r="B85" s="23">
        <v>263290</v>
      </c>
      <c r="C85" s="48">
        <v>3715.2</v>
      </c>
      <c r="D85" s="48">
        <v>3715.2</v>
      </c>
      <c r="E85" s="48">
        <v>0</v>
      </c>
      <c r="F85" s="48">
        <v>0</v>
      </c>
    </row>
    <row r="86" spans="1:6" ht="18" customHeight="1" x14ac:dyDescent="0.25">
      <c r="A86" s="31" t="s">
        <v>69</v>
      </c>
      <c r="B86" s="31">
        <v>27</v>
      </c>
      <c r="C86" s="54">
        <f>C87+C92</f>
        <v>100.1</v>
      </c>
      <c r="D86" s="54"/>
      <c r="E86" s="54">
        <f>E87+E92</f>
        <v>17197.899999999998</v>
      </c>
      <c r="F86" s="54">
        <f>F87+F92</f>
        <v>0</v>
      </c>
    </row>
    <row r="87" spans="1:6" ht="15" customHeight="1" x14ac:dyDescent="0.25">
      <c r="A87" s="24" t="s">
        <v>70</v>
      </c>
      <c r="B87" s="21">
        <v>272</v>
      </c>
      <c r="C87" s="62">
        <f>C88+C89+C90+C91</f>
        <v>77.7</v>
      </c>
      <c r="D87" s="62">
        <f>D88+D89+D90+D91</f>
        <v>0</v>
      </c>
      <c r="E87" s="62">
        <f>E88+E89+E90+E91</f>
        <v>1931.6999999999998</v>
      </c>
      <c r="F87" s="62">
        <f>F88+F89+F90+F91</f>
        <v>0</v>
      </c>
    </row>
    <row r="88" spans="1:6" ht="17.25" customHeight="1" x14ac:dyDescent="0.25">
      <c r="A88" s="21" t="s">
        <v>71</v>
      </c>
      <c r="B88" s="21">
        <v>272300</v>
      </c>
      <c r="C88" s="44">
        <f>'[1]Total fără secrete'!C89+'[1]Total secrete'!C75</f>
        <v>77.7</v>
      </c>
      <c r="D88" s="44">
        <f>'[1]Total fără secrete'!D89+'[1]Total secrete'!D75</f>
        <v>0</v>
      </c>
      <c r="E88" s="44">
        <f>'[1]Total fără secrete'!E89+'[1]Total secrete'!E75</f>
        <v>1211.0999999999999</v>
      </c>
      <c r="F88" s="44">
        <f>'[1]Total fără secrete'!F89+'[1]Total secrete'!F75</f>
        <v>0</v>
      </c>
    </row>
    <row r="89" spans="1:6" ht="17.25" customHeight="1" x14ac:dyDescent="0.25">
      <c r="A89" s="21" t="s">
        <v>72</v>
      </c>
      <c r="B89" s="21">
        <v>272500</v>
      </c>
      <c r="C89" s="44">
        <f>'[1]Total fără secrete'!C90+'[1]Total secrete'!C76</f>
        <v>0</v>
      </c>
      <c r="D89" s="44">
        <f>'[1]Total fără secrete'!D90+'[1]Total secrete'!D76</f>
        <v>0</v>
      </c>
      <c r="E89" s="44">
        <f>'[1]Total fără secrete'!E90+'[1]Total secrete'!E76</f>
        <v>31.6</v>
      </c>
      <c r="F89" s="44">
        <f>'[1]Total fără secrete'!F90+'[1]Total secrete'!F76</f>
        <v>0</v>
      </c>
    </row>
    <row r="90" spans="1:6" ht="18.75" customHeight="1" x14ac:dyDescent="0.25">
      <c r="A90" s="21" t="s">
        <v>73</v>
      </c>
      <c r="B90" s="21">
        <v>272600</v>
      </c>
      <c r="C90" s="44">
        <f>'[1]Total fără secrete'!C91+'[1]Total secrete'!C77</f>
        <v>0</v>
      </c>
      <c r="D90" s="44">
        <f>'[1]Total fără secrete'!D91+'[1]Total secrete'!D77</f>
        <v>0</v>
      </c>
      <c r="E90" s="44">
        <f>'[1]Total fără secrete'!E91+'[1]Total secrete'!E77</f>
        <v>1.7</v>
      </c>
      <c r="F90" s="44">
        <f>'[1]Total fără secrete'!F91+'[1]Total secrete'!F77</f>
        <v>0</v>
      </c>
    </row>
    <row r="91" spans="1:6" ht="15" customHeight="1" x14ac:dyDescent="0.25">
      <c r="A91" s="21" t="s">
        <v>74</v>
      </c>
      <c r="B91" s="21">
        <v>272900</v>
      </c>
      <c r="C91" s="44">
        <f>'[1]Total fără secrete'!C92+'[1]Total secrete'!C78</f>
        <v>0</v>
      </c>
      <c r="D91" s="44">
        <f>'[1]Total fără secrete'!D92+'[1]Total secrete'!D78</f>
        <v>0</v>
      </c>
      <c r="E91" s="44">
        <f>'[1]Total fără secrete'!E92+'[1]Total secrete'!E78</f>
        <v>687.3</v>
      </c>
      <c r="F91" s="44">
        <f>'[1]Total fără secrete'!F92+'[1]Total secrete'!F78</f>
        <v>0</v>
      </c>
    </row>
    <row r="92" spans="1:6" ht="17.25" customHeight="1" x14ac:dyDescent="0.25">
      <c r="A92" s="21" t="s">
        <v>75</v>
      </c>
      <c r="B92" s="21">
        <v>273</v>
      </c>
      <c r="C92" s="62">
        <f>C93+C94+C95+C96+C97</f>
        <v>22.4</v>
      </c>
      <c r="D92" s="62">
        <f>D93+D94+D95+D96+D97</f>
        <v>0</v>
      </c>
      <c r="E92" s="62">
        <f>E93+E94+E95+E96+E97</f>
        <v>15266.199999999999</v>
      </c>
      <c r="F92" s="62">
        <f>F93+F94+F95+F96+F97</f>
        <v>0</v>
      </c>
    </row>
    <row r="93" spans="1:6" ht="27" customHeight="1" x14ac:dyDescent="0.25">
      <c r="A93" s="22" t="s">
        <v>76</v>
      </c>
      <c r="B93" s="23">
        <v>273100</v>
      </c>
      <c r="C93" s="44">
        <f>'[1]Total fără secrete'!C94+'[1]Total secrete'!C80</f>
        <v>0</v>
      </c>
      <c r="D93" s="44">
        <f>'[1]Total fără secrete'!D94+'[1]Total secrete'!D80</f>
        <v>0</v>
      </c>
      <c r="E93" s="44">
        <f>'[1]Total fără secrete'!E94+'[1]Total secrete'!E80</f>
        <v>43.2</v>
      </c>
      <c r="F93" s="44">
        <f>'[1]Total fără secrete'!F94+'[1]Total secrete'!F80</f>
        <v>0</v>
      </c>
    </row>
    <row r="94" spans="1:6" ht="17.25" customHeight="1" x14ac:dyDescent="0.25">
      <c r="A94" s="21" t="s">
        <v>77</v>
      </c>
      <c r="B94" s="21">
        <v>273200</v>
      </c>
      <c r="C94" s="44">
        <f>'[1]Total fără secrete'!C95+'[1]Total secrete'!C81</f>
        <v>6.6000000000000005</v>
      </c>
      <c r="D94" s="44">
        <f>'[1]Total fără secrete'!D95+'[1]Total secrete'!D81</f>
        <v>0</v>
      </c>
      <c r="E94" s="44">
        <f>'[1]Total fără secrete'!E95+'[1]Total secrete'!E81</f>
        <v>10466.299999999999</v>
      </c>
      <c r="F94" s="44">
        <f>'[1]Total fără secrete'!F95+'[1]Total secrete'!F81</f>
        <v>0</v>
      </c>
    </row>
    <row r="95" spans="1:6" ht="17.25" customHeight="1" x14ac:dyDescent="0.25">
      <c r="A95" s="21" t="s">
        <v>78</v>
      </c>
      <c r="B95" s="21">
        <v>273300</v>
      </c>
      <c r="C95" s="44">
        <f>'[1]Total fără secrete'!C96+'[1]Total secrete'!C82</f>
        <v>0</v>
      </c>
      <c r="D95" s="44">
        <f>'[1]Total fără secrete'!D96+'[1]Total secrete'!D82</f>
        <v>0</v>
      </c>
      <c r="E95" s="44">
        <f>'[1]Total fără secrete'!E96+'[1]Total secrete'!E82</f>
        <v>213.3</v>
      </c>
      <c r="F95" s="44">
        <f>'[1]Total fără secrete'!F96+'[1]Total secrete'!F82</f>
        <v>0</v>
      </c>
    </row>
    <row r="96" spans="1:6" ht="28.5" customHeight="1" x14ac:dyDescent="0.25">
      <c r="A96" s="22" t="s">
        <v>79</v>
      </c>
      <c r="B96" s="23">
        <v>273500</v>
      </c>
      <c r="C96" s="44">
        <f>'[1]Total fără secrete'!C97+'[1]Total secrete'!C83</f>
        <v>4.4000000000000004</v>
      </c>
      <c r="D96" s="44">
        <f>'[1]Total fără secrete'!D97+'[1]Total secrete'!D83</f>
        <v>0</v>
      </c>
      <c r="E96" s="44">
        <f>'[1]Total fără secrete'!E97+'[1]Total secrete'!E83</f>
        <v>1889.8000000000002</v>
      </c>
      <c r="F96" s="44">
        <f>'[1]Total fără secrete'!F97+'[1]Total secrete'!F83</f>
        <v>0</v>
      </c>
    </row>
    <row r="97" spans="1:8" ht="17.25" customHeight="1" x14ac:dyDescent="0.25">
      <c r="A97" s="21" t="s">
        <v>80</v>
      </c>
      <c r="B97" s="21">
        <v>273900</v>
      </c>
      <c r="C97" s="44">
        <f>'[1]Total fără secrete'!C98+'[1]Total secrete'!C84</f>
        <v>11.4</v>
      </c>
      <c r="D97" s="44">
        <f>'[1]Total fără secrete'!D98+'[1]Total secrete'!D84</f>
        <v>0</v>
      </c>
      <c r="E97" s="44">
        <f>'[1]Total fără secrete'!E98+'[1]Total secrete'!E84</f>
        <v>2653.6</v>
      </c>
      <c r="F97" s="44">
        <f>'[1]Total fără secrete'!F98+'[1]Total secrete'!F84</f>
        <v>0</v>
      </c>
    </row>
    <row r="98" spans="1:8" ht="17.25" customHeight="1" x14ac:dyDescent="0.25">
      <c r="A98" s="31" t="s">
        <v>81</v>
      </c>
      <c r="B98" s="31">
        <v>28</v>
      </c>
      <c r="C98" s="54">
        <f>C99+C113+C116</f>
        <v>44735.1</v>
      </c>
      <c r="D98" s="54">
        <f>D99+D113+D116</f>
        <v>34854.9</v>
      </c>
      <c r="E98" s="54">
        <f>E99+E113+E116</f>
        <v>153336.5</v>
      </c>
      <c r="F98" s="54">
        <f>F99+F113+F116</f>
        <v>836.6</v>
      </c>
      <c r="H98" s="18"/>
    </row>
    <row r="99" spans="1:8" ht="17.25" customHeight="1" x14ac:dyDescent="0.25">
      <c r="A99" s="21" t="s">
        <v>82</v>
      </c>
      <c r="B99" s="21">
        <v>281</v>
      </c>
      <c r="C99" s="62">
        <f>C100+C101+C103+C104+C105+C106+C107+C108+C109+C110+C111+C112+C102</f>
        <v>44724.7</v>
      </c>
      <c r="D99" s="62">
        <f>D100+D101+D103+D104+D105+D106+D107+D108+D109+D110+D111+D112</f>
        <v>34854.9</v>
      </c>
      <c r="E99" s="62">
        <f>E100+E101+E103+E104+E105+E106+E107+E108+E109+E110+E111+E112</f>
        <v>146849</v>
      </c>
      <c r="F99" s="62">
        <f>F100+F101+F103+F104+F105+F106+F107+F108+F109+F110+F111+F112</f>
        <v>0</v>
      </c>
    </row>
    <row r="100" spans="1:8" ht="17.25" customHeight="1" x14ac:dyDescent="0.25">
      <c r="A100" s="21" t="s">
        <v>83</v>
      </c>
      <c r="B100" s="21">
        <v>281110</v>
      </c>
      <c r="C100" s="46">
        <f>'[1]Total fără secrete'!C101+'[1]Total secrete'!C87</f>
        <v>0</v>
      </c>
      <c r="D100" s="46">
        <f>'[1]Total fără secrete'!D101+'[1]Total secrete'!D87</f>
        <v>0</v>
      </c>
      <c r="E100" s="46">
        <f>'[1]Total fără secrete'!E101+'[1]Total secrete'!E87</f>
        <v>0</v>
      </c>
      <c r="F100" s="46">
        <f>'[1]Total fără secrete'!F101+'[1]Total secrete'!F87</f>
        <v>0</v>
      </c>
    </row>
    <row r="101" spans="1:8" ht="17.25" customHeight="1" x14ac:dyDescent="0.25">
      <c r="A101" s="21" t="s">
        <v>84</v>
      </c>
      <c r="B101" s="21">
        <v>281211</v>
      </c>
      <c r="C101" s="46">
        <f>'[1]Total fără secrete'!C102+'[1]Total secrete'!C88</f>
        <v>2293</v>
      </c>
      <c r="D101" s="46">
        <f>'[1]Total fără secrete'!D102+'[1]Total secrete'!D88</f>
        <v>0</v>
      </c>
      <c r="E101" s="46">
        <f>'[1]Total fără secrete'!E102+'[1]Total secrete'!E88</f>
        <v>0</v>
      </c>
      <c r="F101" s="46">
        <f>'[1]Total fără secrete'!F102+'[1]Total secrete'!F88</f>
        <v>0</v>
      </c>
    </row>
    <row r="102" spans="1:8" ht="17.25" customHeight="1" x14ac:dyDescent="0.25">
      <c r="A102" s="21" t="s">
        <v>85</v>
      </c>
      <c r="B102" s="21">
        <v>281212</v>
      </c>
      <c r="C102" s="46">
        <f>'[1]Total fără secrete'!C103+'[1]Total secrete'!C89</f>
        <v>103.2</v>
      </c>
      <c r="D102" s="46">
        <f>'[1]Total fără secrete'!D103+'[1]Total secrete'!D89</f>
        <v>0</v>
      </c>
      <c r="E102" s="46">
        <f>'[1]Total fără secrete'!E103+'[1]Total secrete'!E89</f>
        <v>0</v>
      </c>
      <c r="F102" s="46">
        <f>'[1]Total fără secrete'!F103+'[1]Total secrete'!F89</f>
        <v>0</v>
      </c>
    </row>
    <row r="103" spans="1:8" ht="17.25" customHeight="1" x14ac:dyDescent="0.25">
      <c r="A103" s="21" t="s">
        <v>86</v>
      </c>
      <c r="B103" s="21">
        <v>281230</v>
      </c>
      <c r="C103" s="46">
        <f>'[1]Total fără secrete'!C104+'[1]Total secrete'!C90</f>
        <v>282.5</v>
      </c>
      <c r="D103" s="46">
        <f>'[1]Total fără secrete'!D104+'[1]Total secrete'!D90</f>
        <v>0</v>
      </c>
      <c r="E103" s="46">
        <f>'[1]Total fără secrete'!E104+'[1]Total secrete'!E89</f>
        <v>590.9</v>
      </c>
      <c r="F103" s="46">
        <f>'[1]Total fără secrete'!F104+'[1]Total secrete'!F90</f>
        <v>0</v>
      </c>
    </row>
    <row r="104" spans="1:8" ht="19.5" customHeight="1" x14ac:dyDescent="0.25">
      <c r="A104" s="22" t="s">
        <v>87</v>
      </c>
      <c r="B104" s="23">
        <v>281361</v>
      </c>
      <c r="C104" s="46">
        <f>'[1]Total fără secrete'!C105+'[1]Total secrete'!C91</f>
        <v>3912.5</v>
      </c>
      <c r="D104" s="46">
        <f>'[1]Total fără secrete'!D105+'[1]Total secrete'!D91</f>
        <v>3873.4</v>
      </c>
      <c r="E104" s="46">
        <f>'[1]Total fără secrete'!E105+'[1]Total secrete'!E90</f>
        <v>143634.29999999999</v>
      </c>
      <c r="F104" s="46">
        <f>'[1]Total fără secrete'!F105+'[1]Total secrete'!F91</f>
        <v>0</v>
      </c>
    </row>
    <row r="105" spans="1:8" ht="14.25" customHeight="1" x14ac:dyDescent="0.25">
      <c r="A105" s="21" t="s">
        <v>88</v>
      </c>
      <c r="B105" s="21">
        <v>281362</v>
      </c>
      <c r="C105" s="46">
        <f>'[1]Total fără secrete'!C106+'[1]Total secrete'!C92</f>
        <v>0.5</v>
      </c>
      <c r="D105" s="46">
        <f>'[1]Total fără secrete'!D106+'[1]Total secrete'!D92</f>
        <v>0</v>
      </c>
      <c r="E105" s="46">
        <f>'[1]Total fără secrete'!E106+'[1]Total secrete'!E91</f>
        <v>0</v>
      </c>
      <c r="F105" s="46">
        <f>'[1]Total fără secrete'!F106+'[1]Total secrete'!F92</f>
        <v>0</v>
      </c>
    </row>
    <row r="106" spans="1:8" ht="17.25" customHeight="1" x14ac:dyDescent="0.25">
      <c r="A106" s="21" t="s">
        <v>89</v>
      </c>
      <c r="B106" s="21">
        <v>281400</v>
      </c>
      <c r="C106" s="46">
        <f>'[1]Total fără secrete'!C107+'[1]Total secrete'!C93</f>
        <v>101.9</v>
      </c>
      <c r="D106" s="46">
        <f>'[1]Total fără secrete'!D107+'[1]Total secrete'!D93</f>
        <v>0</v>
      </c>
      <c r="E106" s="46">
        <f>'[1]Total fără secrete'!E107+'[1]Total secrete'!E92</f>
        <v>157.9</v>
      </c>
      <c r="F106" s="46">
        <f>'[1]Total fără secrete'!F107+'[1]Total secrete'!F93</f>
        <v>0</v>
      </c>
    </row>
    <row r="107" spans="1:8" ht="17.25" customHeight="1" x14ac:dyDescent="0.25">
      <c r="A107" s="21" t="s">
        <v>90</v>
      </c>
      <c r="B107" s="21">
        <v>281500</v>
      </c>
      <c r="C107" s="46">
        <f>'[1]Total fără secrete'!C108+'[1]Total secrete'!C93</f>
        <v>0</v>
      </c>
      <c r="D107" s="46">
        <f>'[1]Total fără secrete'!D108+'[1]Total secrete'!D93</f>
        <v>0</v>
      </c>
      <c r="E107" s="46">
        <f>'[1]Total fără secrete'!E108+'[1]Total secrete'!E93</f>
        <v>0</v>
      </c>
      <c r="F107" s="46">
        <f>'[1]Total fără secrete'!F108+'[1]Total secrete'!F93</f>
        <v>0</v>
      </c>
    </row>
    <row r="108" spans="1:8" ht="15.75" customHeight="1" x14ac:dyDescent="0.25">
      <c r="A108" s="21" t="s">
        <v>91</v>
      </c>
      <c r="B108" s="21">
        <v>281600</v>
      </c>
      <c r="C108" s="46">
        <f>'[1]Total fără secrete'!C109+'[1]Total secrete'!C94</f>
        <v>166.1</v>
      </c>
      <c r="D108" s="46">
        <f>'[1]Total fără secrete'!D109+'[1]Total secrete'!D94</f>
        <v>0</v>
      </c>
      <c r="E108" s="46">
        <f>'[1]Total fără secrete'!E109+'[1]Total secrete'!E94</f>
        <v>1515.6999999999998</v>
      </c>
      <c r="F108" s="46">
        <f>'[1]Total fără secrete'!F109+'[1]Total secrete'!F94</f>
        <v>0</v>
      </c>
    </row>
    <row r="109" spans="1:8" ht="17.25" customHeight="1" x14ac:dyDescent="0.25">
      <c r="A109" s="21" t="s">
        <v>92</v>
      </c>
      <c r="B109" s="21">
        <v>281700</v>
      </c>
      <c r="C109" s="46">
        <f>'[1]Total fără secrete'!C110+'[1]Total secrete'!C96</f>
        <v>0</v>
      </c>
      <c r="D109" s="46">
        <f>'[1]Total fără secrete'!D110+'[1]Total secrete'!D96</f>
        <v>0</v>
      </c>
      <c r="E109" s="46">
        <f>'[1]Total fără secrete'!E110+'[1]Total secrete'!E95</f>
        <v>486.09999999999997</v>
      </c>
      <c r="F109" s="46">
        <f>'[1]Total fără secrete'!F110+'[1]Total secrete'!F96</f>
        <v>0</v>
      </c>
    </row>
    <row r="110" spans="1:8" ht="17.25" customHeight="1" x14ac:dyDescent="0.25">
      <c r="A110" s="21" t="s">
        <v>93</v>
      </c>
      <c r="B110" s="21">
        <v>281811</v>
      </c>
      <c r="C110" s="46">
        <f>'[1]Total fără secrete'!C111+'[1]Total secrete'!C97</f>
        <v>0</v>
      </c>
      <c r="D110" s="46">
        <f>'[1]Total fără secrete'!D111+'[1]Total secrete'!D97</f>
        <v>0</v>
      </c>
      <c r="E110" s="46">
        <f>'[1]Total fără secrete'!E111+'[1]Total secrete'!E96</f>
        <v>0</v>
      </c>
      <c r="F110" s="46">
        <f>'[1]Total fără secrete'!F111+'[1]Total secrete'!F97</f>
        <v>0</v>
      </c>
    </row>
    <row r="111" spans="1:8" ht="31.5" customHeight="1" x14ac:dyDescent="0.25">
      <c r="A111" s="22" t="s">
        <v>94</v>
      </c>
      <c r="B111" s="23">
        <v>281812</v>
      </c>
      <c r="C111" s="46">
        <f>'[1]Total fără secrete'!C112+'[1]Total secrete'!C97</f>
        <v>2.8</v>
      </c>
      <c r="D111" s="46">
        <f>'[1]Total fără secrete'!D112+'[1]Total secrete'!D97</f>
        <v>0</v>
      </c>
      <c r="E111" s="46">
        <f>'[1]Total fără secrete'!E112+'[1]Total secrete'!E97</f>
        <v>41</v>
      </c>
      <c r="F111" s="46">
        <f>'[1]Total fără secrete'!F112+'[1]Total secrete'!F97</f>
        <v>0</v>
      </c>
    </row>
    <row r="112" spans="1:8" ht="15.75" customHeight="1" x14ac:dyDescent="0.25">
      <c r="A112" s="21" t="s">
        <v>82</v>
      </c>
      <c r="B112" s="21">
        <v>281900</v>
      </c>
      <c r="C112" s="46">
        <f>'[1]Total fără secrete'!C113+'[1]Total secrete'!C98</f>
        <v>37862.199999999997</v>
      </c>
      <c r="D112" s="46">
        <f>'[1]Total fără secrete'!D113+'[1]Total secrete'!D98</f>
        <v>30981.5</v>
      </c>
      <c r="E112" s="46">
        <f>'[1]Total fără secrete'!E113+'[1]Total secrete'!E98</f>
        <v>423.1</v>
      </c>
      <c r="F112" s="46">
        <f>'[1]Total fără secrete'!F113+'[1]Total secrete'!F98</f>
        <v>0</v>
      </c>
    </row>
    <row r="113" spans="1:8" ht="17.25" customHeight="1" x14ac:dyDescent="0.25">
      <c r="A113" s="21" t="s">
        <v>95</v>
      </c>
      <c r="B113" s="21">
        <v>282</v>
      </c>
      <c r="C113" s="62">
        <f>C114+C115</f>
        <v>10.4</v>
      </c>
      <c r="D113" s="62">
        <f>D114+D115</f>
        <v>0</v>
      </c>
      <c r="E113" s="62">
        <f>E114+E115</f>
        <v>6487.5</v>
      </c>
      <c r="F113" s="62">
        <f>F114+F115</f>
        <v>836.6</v>
      </c>
    </row>
    <row r="114" spans="1:8" ht="28.5" customHeight="1" x14ac:dyDescent="0.25">
      <c r="A114" s="22" t="s">
        <v>96</v>
      </c>
      <c r="B114" s="23">
        <v>282100</v>
      </c>
      <c r="C114" s="45">
        <f>'[1]Total fără secrete'!C115+'[1]Total secrete'!C100</f>
        <v>10.4</v>
      </c>
      <c r="D114" s="45">
        <f>'[1]Total fără secrete'!D115+'[1]Total secrete'!D100</f>
        <v>0</v>
      </c>
      <c r="E114" s="45">
        <f>'[1]Total fără secrete'!E115+'[1]Total secrete'!E100</f>
        <v>83.2</v>
      </c>
      <c r="F114" s="45">
        <f>'[1]Total fără secrete'!F115+'[1]Total secrete'!F100</f>
        <v>0</v>
      </c>
    </row>
    <row r="115" spans="1:8" ht="15" customHeight="1" x14ac:dyDescent="0.25">
      <c r="A115" s="21" t="s">
        <v>97</v>
      </c>
      <c r="B115" s="21">
        <v>282900</v>
      </c>
      <c r="C115" s="45">
        <f>'[1]Total fără secrete'!C116+'[1]Total secrete'!C101</f>
        <v>0</v>
      </c>
      <c r="D115" s="45">
        <f>'[1]Total fără secrete'!D116+'[1]Total secrete'!D101</f>
        <v>0</v>
      </c>
      <c r="E115" s="45">
        <f>'[1]Total fără secrete'!E116+'[1]Total secrete'!E101</f>
        <v>6404.3</v>
      </c>
      <c r="F115" s="45">
        <f>'[1]Total fără secrete'!F116+'[1]Total secrete'!F101</f>
        <v>836.6</v>
      </c>
    </row>
    <row r="116" spans="1:8" ht="17.25" customHeight="1" x14ac:dyDescent="0.25">
      <c r="A116" s="21" t="s">
        <v>98</v>
      </c>
      <c r="B116" s="21">
        <v>289</v>
      </c>
      <c r="C116" s="45">
        <f>C117</f>
        <v>0</v>
      </c>
      <c r="D116" s="45">
        <f>D117</f>
        <v>0</v>
      </c>
      <c r="E116" s="45">
        <f>E117</f>
        <v>0</v>
      </c>
      <c r="F116" s="45">
        <f>F117</f>
        <v>0</v>
      </c>
    </row>
    <row r="117" spans="1:8" ht="17.25" customHeight="1" x14ac:dyDescent="0.25">
      <c r="A117" s="21" t="s">
        <v>98</v>
      </c>
      <c r="B117" s="21">
        <v>289900</v>
      </c>
      <c r="C117" s="45">
        <v>0</v>
      </c>
      <c r="D117" s="45">
        <v>0</v>
      </c>
      <c r="E117" s="45">
        <v>0</v>
      </c>
      <c r="F117" s="45">
        <v>0</v>
      </c>
    </row>
    <row r="118" spans="1:8" ht="17.25" customHeight="1" x14ac:dyDescent="0.25">
      <c r="A118" s="26" t="s">
        <v>99</v>
      </c>
      <c r="B118" s="27">
        <v>29</v>
      </c>
      <c r="C118" s="68">
        <f>C119</f>
        <v>0</v>
      </c>
      <c r="D118" s="68">
        <v>0</v>
      </c>
      <c r="E118" s="68">
        <f>E119</f>
        <v>0</v>
      </c>
      <c r="F118" s="54">
        <v>0</v>
      </c>
    </row>
    <row r="119" spans="1:8" ht="17.25" customHeight="1" x14ac:dyDescent="0.25">
      <c r="A119" s="22" t="s">
        <v>100</v>
      </c>
      <c r="B119" s="23">
        <v>292</v>
      </c>
      <c r="C119" s="45">
        <f>C120</f>
        <v>0</v>
      </c>
      <c r="D119" s="45">
        <f>D120</f>
        <v>0</v>
      </c>
      <c r="E119" s="45">
        <f>E120</f>
        <v>0</v>
      </c>
      <c r="F119" s="45">
        <f>F120</f>
        <v>0</v>
      </c>
    </row>
    <row r="120" spans="1:8" ht="27" customHeight="1" x14ac:dyDescent="0.25">
      <c r="A120" s="25" t="s">
        <v>101</v>
      </c>
      <c r="B120" s="23">
        <v>292110</v>
      </c>
      <c r="C120" s="45">
        <v>0</v>
      </c>
      <c r="D120" s="45">
        <v>0</v>
      </c>
      <c r="E120" s="45">
        <v>0</v>
      </c>
      <c r="F120" s="45">
        <v>0</v>
      </c>
    </row>
    <row r="121" spans="1:8" ht="17.25" customHeight="1" x14ac:dyDescent="0.25">
      <c r="A121" s="61" t="s">
        <v>102</v>
      </c>
      <c r="B121" s="61">
        <v>3</v>
      </c>
      <c r="C121" s="67">
        <f>C122+C148+C171+C174</f>
        <v>996839.19999999984</v>
      </c>
      <c r="D121" s="67">
        <f>D122+D148+D171+D174</f>
        <v>7247.4000000000005</v>
      </c>
      <c r="E121" s="67">
        <f>E122+E148+E171+E174</f>
        <v>538226.1</v>
      </c>
      <c r="F121" s="67">
        <f>F122+F148+F171+F174</f>
        <v>14.100000000000001</v>
      </c>
      <c r="H121" s="18"/>
    </row>
    <row r="122" spans="1:8" ht="17.25" customHeight="1" x14ac:dyDescent="0.25">
      <c r="A122" s="31" t="s">
        <v>103</v>
      </c>
      <c r="B122" s="31">
        <v>31</v>
      </c>
      <c r="C122" s="52">
        <f>C123+C126+C129+C132+C135+C138+C140+C142</f>
        <v>944924.99999999988</v>
      </c>
      <c r="D122" s="52">
        <f>D123+D126+D129+D132+D135+D138+D140+D142</f>
        <v>7245.4000000000005</v>
      </c>
      <c r="E122" s="52">
        <f>E123+E126+E129+E132+E135+E138+E140+E142</f>
        <v>427479.80000000005</v>
      </c>
      <c r="F122" s="52">
        <f>F123+F126+F129+F132+F135+F138+F140+F142</f>
        <v>8.3000000000000007</v>
      </c>
      <c r="H122" s="18"/>
    </row>
    <row r="123" spans="1:8" ht="17.25" customHeight="1" x14ac:dyDescent="0.25">
      <c r="A123" s="21" t="s">
        <v>104</v>
      </c>
      <c r="B123" s="21">
        <v>311</v>
      </c>
      <c r="C123" s="62">
        <f>C124+C125</f>
        <v>5234.3</v>
      </c>
      <c r="D123" s="62">
        <f>D124+D125</f>
        <v>0</v>
      </c>
      <c r="E123" s="62">
        <f>E124+E125</f>
        <v>5565.4</v>
      </c>
      <c r="F123" s="62">
        <f>F124+F125</f>
        <v>0</v>
      </c>
    </row>
    <row r="124" spans="1:8" ht="17.25" customHeight="1" x14ac:dyDescent="0.25">
      <c r="A124" s="21" t="s">
        <v>105</v>
      </c>
      <c r="B124" s="21">
        <v>311110</v>
      </c>
      <c r="C124" s="49">
        <f>'[1]Total fără secrete'!C125+'[1]Total secrete'!C110</f>
        <v>0</v>
      </c>
      <c r="D124" s="49">
        <f>'[1]Total fără secrete'!D125+'[1]Total secrete'!D110</f>
        <v>0</v>
      </c>
      <c r="E124" s="49">
        <f>'[1]Total fără secrete'!E125+'[1]Total secrete'!E110</f>
        <v>0</v>
      </c>
      <c r="F124" s="49">
        <f>'[1]Total fără secrete'!F125+'[1]Total secrete'!F110</f>
        <v>0</v>
      </c>
    </row>
    <row r="125" spans="1:8" ht="17.25" customHeight="1" x14ac:dyDescent="0.25">
      <c r="A125" s="21" t="s">
        <v>106</v>
      </c>
      <c r="B125" s="21">
        <v>311120</v>
      </c>
      <c r="C125" s="49">
        <f>'[1]Total fără secrete'!C126+'[1]Total secrete'!C111</f>
        <v>5234.3</v>
      </c>
      <c r="D125" s="49">
        <f>'[1]Total fără secrete'!D126+'[1]Total secrete'!D111</f>
        <v>0</v>
      </c>
      <c r="E125" s="49">
        <f>'[1]Total fără secrete'!E126+'[1]Total secrete'!E111</f>
        <v>5565.4</v>
      </c>
      <c r="F125" s="49">
        <f>'[1]Total fără secrete'!F126+'[1]Total secrete'!F111</f>
        <v>0</v>
      </c>
    </row>
    <row r="126" spans="1:8" ht="17.25" customHeight="1" x14ac:dyDescent="0.25">
      <c r="A126" s="21" t="s">
        <v>107</v>
      </c>
      <c r="B126" s="21">
        <v>312</v>
      </c>
      <c r="C126" s="62">
        <f>C127+C128</f>
        <v>22999.600000000002</v>
      </c>
      <c r="D126" s="62">
        <f>D127+D128</f>
        <v>0</v>
      </c>
      <c r="E126" s="62">
        <f>E127+E128</f>
        <v>10985</v>
      </c>
      <c r="F126" s="62">
        <f>F127+F128</f>
        <v>0</v>
      </c>
    </row>
    <row r="127" spans="1:8" ht="17.25" customHeight="1" x14ac:dyDescent="0.25">
      <c r="A127" s="21" t="s">
        <v>108</v>
      </c>
      <c r="B127" s="21">
        <v>312110</v>
      </c>
      <c r="C127" s="50">
        <f>'[1]Total fără secrete'!C128+'[1]Total secrete'!C113</f>
        <v>0</v>
      </c>
      <c r="D127" s="50">
        <f>'[1]Total fără secrete'!D128+'[1]Total secrete'!D113</f>
        <v>0</v>
      </c>
      <c r="E127" s="50">
        <f>'[1]Total fără secrete'!E128+'[1]Total secrete'!E113</f>
        <v>0</v>
      </c>
      <c r="F127" s="50">
        <f>'[1]Total fără secrete'!F128+'[1]Total secrete'!F113</f>
        <v>0</v>
      </c>
    </row>
    <row r="128" spans="1:8" ht="17.25" customHeight="1" x14ac:dyDescent="0.25">
      <c r="A128" s="21" t="s">
        <v>109</v>
      </c>
      <c r="B128" s="21">
        <v>312120</v>
      </c>
      <c r="C128" s="50">
        <f>'[1]Total fără secrete'!C129+'[1]Total secrete'!C114</f>
        <v>22999.600000000002</v>
      </c>
      <c r="D128" s="50">
        <f>'[1]Total fără secrete'!D129+'[1]Total secrete'!D114</f>
        <v>0</v>
      </c>
      <c r="E128" s="50">
        <f>'[1]Total fără secrete'!E129+'[1]Total secrete'!E114</f>
        <v>10985</v>
      </c>
      <c r="F128" s="50">
        <f>'[1]Total fără secrete'!F129+'[1]Total secrete'!F114</f>
        <v>0</v>
      </c>
    </row>
    <row r="129" spans="1:6" ht="17.25" customHeight="1" x14ac:dyDescent="0.25">
      <c r="A129" s="21" t="s">
        <v>110</v>
      </c>
      <c r="B129" s="21">
        <v>314</v>
      </c>
      <c r="C129" s="62">
        <f>C130+C131</f>
        <v>19846.8</v>
      </c>
      <c r="D129" s="62">
        <f>D130</f>
        <v>1290.7</v>
      </c>
      <c r="E129" s="62">
        <f>E130</f>
        <v>10306.699999999999</v>
      </c>
      <c r="F129" s="62">
        <f>F130</f>
        <v>8.3000000000000007</v>
      </c>
    </row>
    <row r="130" spans="1:6" ht="17.25" customHeight="1" x14ac:dyDescent="0.25">
      <c r="A130" s="21" t="s">
        <v>111</v>
      </c>
      <c r="B130" s="21">
        <v>314110</v>
      </c>
      <c r="C130" s="42">
        <f>'[1]Total fără secrete'!C131+'[1]Total secrete'!C116</f>
        <v>19845.8</v>
      </c>
      <c r="D130" s="42">
        <f>'[1]Total fără secrete'!D131+'[1]Total secrete'!D116</f>
        <v>1290.7</v>
      </c>
      <c r="E130" s="42">
        <f>'[1]Total fără secrete'!E131+'[1]Total secrete'!E116</f>
        <v>10306.699999999999</v>
      </c>
      <c r="F130" s="42">
        <f>'[1]Total fără secrete'!F131+'[1]Total secrete'!F116</f>
        <v>8.3000000000000007</v>
      </c>
    </row>
    <row r="131" spans="1:6" ht="17.25" customHeight="1" x14ac:dyDescent="0.25">
      <c r="A131" s="21" t="s">
        <v>112</v>
      </c>
      <c r="B131" s="21">
        <v>314120</v>
      </c>
      <c r="C131" s="50">
        <v>1</v>
      </c>
      <c r="D131" s="42">
        <v>0</v>
      </c>
      <c r="E131" s="42">
        <v>0</v>
      </c>
      <c r="F131" s="42">
        <v>0</v>
      </c>
    </row>
    <row r="132" spans="1:6" ht="17.25" customHeight="1" x14ac:dyDescent="0.25">
      <c r="A132" s="21" t="s">
        <v>113</v>
      </c>
      <c r="B132" s="21">
        <v>315</v>
      </c>
      <c r="C132" s="62">
        <f>C133+C134</f>
        <v>0.9</v>
      </c>
      <c r="D132" s="62">
        <f>D133+D134</f>
        <v>0</v>
      </c>
      <c r="E132" s="62">
        <f>E133+E134</f>
        <v>26000.5</v>
      </c>
      <c r="F132" s="62">
        <f>F133+F134</f>
        <v>0</v>
      </c>
    </row>
    <row r="133" spans="1:6" x14ac:dyDescent="0.25">
      <c r="A133" s="21" t="s">
        <v>114</v>
      </c>
      <c r="B133" s="21">
        <v>315110</v>
      </c>
      <c r="C133" s="50">
        <f>'[1]Total fără secrete'!C136+'[1]Total secrete'!C121</f>
        <v>0.9</v>
      </c>
      <c r="D133" s="50">
        <f>'[1]Total fără secrete'!D136+'[1]Total secrete'!D121</f>
        <v>0</v>
      </c>
      <c r="E133" s="50">
        <f>'[1]Total fără secrete'!E136+'[1]Total secrete'!E121</f>
        <v>26000.5</v>
      </c>
      <c r="F133" s="50">
        <f>'[1]Total fără secrete'!F136+'[1]Total secrete'!F121</f>
        <v>0</v>
      </c>
    </row>
    <row r="134" spans="1:6" x14ac:dyDescent="0.25">
      <c r="A134" s="21" t="s">
        <v>115</v>
      </c>
      <c r="B134" s="21">
        <v>315120</v>
      </c>
      <c r="C134" s="50">
        <f>'[1]Total fără secrete'!C137+'[1]Total secrete'!C122</f>
        <v>0</v>
      </c>
      <c r="D134" s="50">
        <f>'[1]Total fără secrete'!D137+'[1]Total secrete'!D122</f>
        <v>0</v>
      </c>
      <c r="E134" s="50">
        <f>'[1]Total fără secrete'!E137+'[1]Total secrete'!E122</f>
        <v>0</v>
      </c>
      <c r="F134" s="50">
        <f>'[1]Total fără secrete'!F137+'[1]Total secrete'!F122</f>
        <v>0</v>
      </c>
    </row>
    <row r="135" spans="1:6" ht="17.25" customHeight="1" x14ac:dyDescent="0.25">
      <c r="A135" s="21" t="s">
        <v>116</v>
      </c>
      <c r="B135" s="21">
        <v>316</v>
      </c>
      <c r="C135" s="62">
        <f>C136+C137</f>
        <v>656.4</v>
      </c>
      <c r="D135" s="62">
        <f>D136+D137</f>
        <v>0.5</v>
      </c>
      <c r="E135" s="62">
        <f>E136+E137</f>
        <v>309.5</v>
      </c>
      <c r="F135" s="62">
        <f>F136+F137</f>
        <v>0</v>
      </c>
    </row>
    <row r="136" spans="1:6" ht="26.25" customHeight="1" x14ac:dyDescent="0.25">
      <c r="A136" s="22" t="s">
        <v>117</v>
      </c>
      <c r="B136" s="23">
        <v>316110</v>
      </c>
      <c r="C136" s="51">
        <f>'[1]Total fără secrete'!C139+'[1]Total secrete'!C124</f>
        <v>656.3</v>
      </c>
      <c r="D136" s="51">
        <f>'[1]Total fără secrete'!D139+'[1]Total secrete'!D124</f>
        <v>0.5</v>
      </c>
      <c r="E136" s="51">
        <f>'[1]Total fără secrete'!E139+'[1]Total secrete'!E124</f>
        <v>300.7</v>
      </c>
      <c r="F136" s="51">
        <f>'[1]Total fără secrete'!F139+'[1]Total secrete'!F124</f>
        <v>0</v>
      </c>
    </row>
    <row r="137" spans="1:6" ht="25.5" customHeight="1" x14ac:dyDescent="0.25">
      <c r="A137" s="22" t="s">
        <v>118</v>
      </c>
      <c r="B137" s="23">
        <v>316120</v>
      </c>
      <c r="C137" s="51">
        <f>'[1]Total fără secrete'!C140+'[1]Total secrete'!C125</f>
        <v>0.1</v>
      </c>
      <c r="D137" s="51">
        <f>'[1]Total fără secrete'!D140+'[1]Total secrete'!D125</f>
        <v>0</v>
      </c>
      <c r="E137" s="51">
        <f>'[1]Total fără secrete'!E140+'[1]Total secrete'!E125</f>
        <v>8.8000000000000007</v>
      </c>
      <c r="F137" s="51">
        <f>'[1]Total fără secrete'!F140+'[1]Total secrete'!F125</f>
        <v>0</v>
      </c>
    </row>
    <row r="138" spans="1:6" ht="17.25" customHeight="1" x14ac:dyDescent="0.25">
      <c r="A138" s="21" t="s">
        <v>119</v>
      </c>
      <c r="B138" s="21">
        <v>317</v>
      </c>
      <c r="C138" s="62">
        <f>C139</f>
        <v>10416</v>
      </c>
      <c r="D138" s="62">
        <f>D139</f>
        <v>5954.1</v>
      </c>
      <c r="E138" s="62">
        <f>E139</f>
        <v>94.9</v>
      </c>
      <c r="F138" s="62">
        <f>F139</f>
        <v>0</v>
      </c>
    </row>
    <row r="139" spans="1:6" ht="17.25" customHeight="1" x14ac:dyDescent="0.25">
      <c r="A139" s="21" t="s">
        <v>120</v>
      </c>
      <c r="B139" s="21">
        <v>317110</v>
      </c>
      <c r="C139" s="42">
        <f>'[1]Total fără secrete'!C142+'[1]Total secrete'!C127</f>
        <v>10416</v>
      </c>
      <c r="D139" s="42">
        <f>'[1]Total fără secrete'!D142+'[1]Total secrete'!D127</f>
        <v>5954.1</v>
      </c>
      <c r="E139" s="42">
        <f>'[1]Total fără secrete'!E142+'[1]Total secrete'!E127</f>
        <v>94.9</v>
      </c>
      <c r="F139" s="42">
        <f>'[1]Total fără secrete'!F142+'[1]Total secrete'!F127</f>
        <v>0</v>
      </c>
    </row>
    <row r="140" spans="1:6" ht="17.25" customHeight="1" x14ac:dyDescent="0.25">
      <c r="A140" s="21" t="s">
        <v>121</v>
      </c>
      <c r="B140" s="21">
        <v>318</v>
      </c>
      <c r="C140" s="62">
        <f>C141</f>
        <v>1774.1</v>
      </c>
      <c r="D140" s="62">
        <f>D141</f>
        <v>0.1</v>
      </c>
      <c r="E140" s="62">
        <f>E141</f>
        <v>49.2</v>
      </c>
      <c r="F140" s="62">
        <f>F141</f>
        <v>0</v>
      </c>
    </row>
    <row r="141" spans="1:6" ht="17.25" customHeight="1" x14ac:dyDescent="0.25">
      <c r="A141" s="21" t="s">
        <v>122</v>
      </c>
      <c r="B141" s="21">
        <v>318110</v>
      </c>
      <c r="C141" s="42">
        <f>'[1]Total fără secrete'!C144+'[1]Total secrete'!C129</f>
        <v>1774.1</v>
      </c>
      <c r="D141" s="42">
        <f>'[1]Total fără secrete'!D144+'[1]Total secrete'!D129</f>
        <v>0.1</v>
      </c>
      <c r="E141" s="42">
        <f>'[1]Total fără secrete'!E144+'[1]Total secrete'!E129</f>
        <v>49.2</v>
      </c>
      <c r="F141" s="42">
        <f>'[1]Total fără secrete'!F144+'[1]Total secrete'!F129</f>
        <v>0</v>
      </c>
    </row>
    <row r="142" spans="1:6" ht="17.25" customHeight="1" x14ac:dyDescent="0.25">
      <c r="A142" s="21" t="s">
        <v>123</v>
      </c>
      <c r="B142" s="21">
        <v>319</v>
      </c>
      <c r="C142" s="62">
        <f>C143+C144+C145+C146+C147</f>
        <v>883996.89999999991</v>
      </c>
      <c r="D142" s="62">
        <f>D143+D144+D145+D146</f>
        <v>0</v>
      </c>
      <c r="E142" s="62">
        <f>E143+E144+E145+E146</f>
        <v>374168.60000000003</v>
      </c>
      <c r="F142" s="62">
        <f>F143+F144+F145+F146</f>
        <v>0</v>
      </c>
    </row>
    <row r="143" spans="1:6" ht="17.25" customHeight="1" x14ac:dyDescent="0.25">
      <c r="A143" s="21" t="s">
        <v>124</v>
      </c>
      <c r="B143" s="21">
        <v>319210</v>
      </c>
      <c r="C143" s="50">
        <f>'[1]Total fără secrete'!C146+'[1]Total secrete'!C131</f>
        <v>1519.1</v>
      </c>
      <c r="D143" s="50">
        <f>'[1]Total fără secrete'!D146+'[1]Total secrete'!D131</f>
        <v>0</v>
      </c>
      <c r="E143" s="50">
        <f>'[1]Total fără secrete'!E146+'[1]Total secrete'!E131</f>
        <v>14672.300000000001</v>
      </c>
      <c r="F143" s="50">
        <f>'[1]Total fără secrete'!F146+'[1]Total secrete'!F131</f>
        <v>0</v>
      </c>
    </row>
    <row r="144" spans="1:6" ht="17.25" customHeight="1" x14ac:dyDescent="0.25">
      <c r="A144" s="21" t="s">
        <v>125</v>
      </c>
      <c r="B144" s="21">
        <v>319220</v>
      </c>
      <c r="C144" s="50">
        <f>'[1]Total fără secrete'!C147+'[1]Total secrete'!C132</f>
        <v>868582.2</v>
      </c>
      <c r="D144" s="50">
        <f>'[1]Total fără secrete'!D147+'[1]Total secrete'!D132</f>
        <v>0</v>
      </c>
      <c r="E144" s="50">
        <f>'[1]Total fără secrete'!E147+'[1]Total secrete'!E132</f>
        <v>358680.4</v>
      </c>
      <c r="F144" s="50">
        <f>'[1]Total fără secrete'!F147+'[1]Total secrete'!F132</f>
        <v>0</v>
      </c>
    </row>
    <row r="145" spans="1:12" ht="17.25" customHeight="1" x14ac:dyDescent="0.25">
      <c r="A145" s="21" t="s">
        <v>126</v>
      </c>
      <c r="B145" s="21">
        <v>319230</v>
      </c>
      <c r="C145" s="50">
        <f>'[1]Total fără secrete'!C148+'[1]Total secrete'!C133</f>
        <v>2110.1999999999998</v>
      </c>
      <c r="D145" s="50">
        <f>'[1]Total fără secrete'!D148+'[1]Total secrete'!D133</f>
        <v>0</v>
      </c>
      <c r="E145" s="50">
        <f>'[1]Total fără secrete'!E148+'[1]Total secrete'!E133</f>
        <v>815.9</v>
      </c>
      <c r="F145" s="50">
        <f>'[1]Total fără secrete'!F148+'[1]Total secrete'!F133</f>
        <v>0</v>
      </c>
    </row>
    <row r="146" spans="1:12" ht="17.25" customHeight="1" x14ac:dyDescent="0.25">
      <c r="A146" s="21" t="s">
        <v>127</v>
      </c>
      <c r="B146" s="21">
        <v>319240</v>
      </c>
      <c r="C146" s="50">
        <f>'[1]Total fără secrete'!C149+'[1]Total secrete'!C134</f>
        <v>11749.1</v>
      </c>
      <c r="D146" s="50">
        <f>'[1]Total fără secrete'!D149+'[1]Total secrete'!D134</f>
        <v>0</v>
      </c>
      <c r="E146" s="50">
        <f>'[1]Total fără secrete'!E149+'[1]Total secrete'!E134</f>
        <v>0</v>
      </c>
      <c r="F146" s="50">
        <f>'[1]Total fără secrete'!F149+'[1]Total secrete'!F134</f>
        <v>0</v>
      </c>
    </row>
    <row r="147" spans="1:12" ht="17.25" customHeight="1" x14ac:dyDescent="0.25">
      <c r="A147" s="21" t="s">
        <v>128</v>
      </c>
      <c r="B147" s="21">
        <v>319290</v>
      </c>
      <c r="C147" s="50">
        <v>36.299999999999997</v>
      </c>
      <c r="D147" s="50">
        <v>0</v>
      </c>
      <c r="E147" s="50">
        <v>0</v>
      </c>
      <c r="F147" s="50">
        <v>0</v>
      </c>
    </row>
    <row r="148" spans="1:12" ht="17.25" customHeight="1" x14ac:dyDescent="0.25">
      <c r="A148" s="31" t="s">
        <v>129</v>
      </c>
      <c r="B148" s="31">
        <v>33</v>
      </c>
      <c r="C148" s="54">
        <f>C149+C151+C153+C155+C157+C159+C162+C164+C167</f>
        <v>48017.9</v>
      </c>
      <c r="D148" s="54">
        <f>D149+D151+D153+D155+D157+D159+D162+D164+D167</f>
        <v>2</v>
      </c>
      <c r="E148" s="54">
        <f>E149+E151+E153+E155+E157+E159+E162+E164+E167</f>
        <v>110493.1</v>
      </c>
      <c r="F148" s="54">
        <f>F149+F151+F153+F155+F157+F159+F162+F164+F167</f>
        <v>5.8</v>
      </c>
      <c r="H148" s="18"/>
      <c r="J148" s="18"/>
    </row>
    <row r="149" spans="1:12" ht="17.25" customHeight="1" x14ac:dyDescent="0.25">
      <c r="A149" s="21" t="s">
        <v>130</v>
      </c>
      <c r="B149" s="21">
        <v>331</v>
      </c>
      <c r="C149" s="62">
        <f>C150</f>
        <v>3168.7</v>
      </c>
      <c r="D149" s="62">
        <f>D150</f>
        <v>0.1</v>
      </c>
      <c r="E149" s="62">
        <f>E150</f>
        <v>922.9</v>
      </c>
      <c r="F149" s="62">
        <f>F150</f>
        <v>0</v>
      </c>
      <c r="H149" s="18"/>
      <c r="I149" s="18"/>
      <c r="J149" s="18"/>
      <c r="L149" s="18"/>
    </row>
    <row r="150" spans="1:12" ht="17.25" customHeight="1" x14ac:dyDescent="0.25">
      <c r="A150" s="21" t="s">
        <v>131</v>
      </c>
      <c r="B150" s="21">
        <v>331110</v>
      </c>
      <c r="C150" s="42">
        <f>'[1]Total fără secrete'!C153+'[1]Total secrete'!C137</f>
        <v>3168.7</v>
      </c>
      <c r="D150" s="42">
        <f>'[1]Total fără secrete'!D153+'[1]Total secrete'!D137</f>
        <v>0.1</v>
      </c>
      <c r="E150" s="42">
        <f>'[1]Total fără secrete'!E153+'[1]Total secrete'!E137</f>
        <v>922.9</v>
      </c>
      <c r="F150" s="42">
        <f>'[1]Total fără secrete'!F153+'[1]Total secrete'!F137</f>
        <v>0</v>
      </c>
      <c r="H150" s="18"/>
      <c r="I150" s="18"/>
      <c r="J150" s="18"/>
    </row>
    <row r="151" spans="1:12" ht="17.25" customHeight="1" x14ac:dyDescent="0.25">
      <c r="A151" s="21" t="s">
        <v>132</v>
      </c>
      <c r="B151" s="21">
        <v>332</v>
      </c>
      <c r="C151" s="62">
        <f>C152</f>
        <v>437.5</v>
      </c>
      <c r="D151" s="62">
        <f>D152</f>
        <v>0</v>
      </c>
      <c r="E151" s="62">
        <f>E152</f>
        <v>75.2</v>
      </c>
      <c r="F151" s="62">
        <f>F152</f>
        <v>0</v>
      </c>
      <c r="H151" s="18"/>
      <c r="I151" s="18"/>
      <c r="J151" s="18"/>
    </row>
    <row r="152" spans="1:12" ht="17.25" customHeight="1" x14ac:dyDescent="0.25">
      <c r="A152" s="21" t="s">
        <v>133</v>
      </c>
      <c r="B152" s="21">
        <v>332110</v>
      </c>
      <c r="C152" s="42">
        <f>'[1]Total fără secrete'!C155+'[1]Total secrete'!C139</f>
        <v>437.5</v>
      </c>
      <c r="D152" s="42">
        <f>'[1]Total fără secrete'!D155+'[1]Total secrete'!D139</f>
        <v>0</v>
      </c>
      <c r="E152" s="42">
        <f>'[1]Total fără secrete'!E155+'[1]Total secrete'!E139</f>
        <v>75.2</v>
      </c>
      <c r="F152" s="42">
        <f>'[1]Total fără secrete'!F155+'[1]Total secrete'!F139</f>
        <v>0</v>
      </c>
      <c r="H152" s="18"/>
      <c r="I152" s="18"/>
      <c r="J152" s="18"/>
    </row>
    <row r="153" spans="1:12" ht="17.25" customHeight="1" x14ac:dyDescent="0.25">
      <c r="A153" s="21" t="s">
        <v>134</v>
      </c>
      <c r="B153" s="21">
        <v>333</v>
      </c>
      <c r="C153" s="62">
        <f>C154</f>
        <v>1874.3999999999999</v>
      </c>
      <c r="D153" s="62">
        <f>D154</f>
        <v>0</v>
      </c>
      <c r="E153" s="62">
        <f>E154</f>
        <v>399.6</v>
      </c>
      <c r="F153" s="62">
        <f>F154</f>
        <v>0</v>
      </c>
      <c r="H153" s="18"/>
      <c r="I153" s="18"/>
      <c r="J153" s="18"/>
    </row>
    <row r="154" spans="1:12" ht="17.25" customHeight="1" x14ac:dyDescent="0.25">
      <c r="A154" s="21" t="s">
        <v>135</v>
      </c>
      <c r="B154" s="21">
        <v>333110</v>
      </c>
      <c r="C154" s="42">
        <f>'[1]Total fără secrete'!C157+'[1]Total secrete'!C141</f>
        <v>1874.3999999999999</v>
      </c>
      <c r="D154" s="42">
        <f>'[1]Total fără secrete'!D157+'[1]Total secrete'!D141</f>
        <v>0</v>
      </c>
      <c r="E154" s="42">
        <f>'[1]Total fără secrete'!E157+'[1]Total secrete'!E141</f>
        <v>399.6</v>
      </c>
      <c r="F154" s="42">
        <f>'[1]Total fără secrete'!F157+'[1]Total secrete'!F141</f>
        <v>0</v>
      </c>
      <c r="H154" s="18"/>
      <c r="I154" s="18"/>
      <c r="J154" s="18"/>
    </row>
    <row r="155" spans="1:12" x14ac:dyDescent="0.25">
      <c r="A155" s="21" t="s">
        <v>136</v>
      </c>
      <c r="B155" s="21">
        <v>334</v>
      </c>
      <c r="C155" s="62">
        <f>C156</f>
        <v>3340.4</v>
      </c>
      <c r="D155" s="62">
        <f>D156</f>
        <v>0</v>
      </c>
      <c r="E155" s="62">
        <f>E156</f>
        <v>364.8</v>
      </c>
      <c r="F155" s="62">
        <f>F156</f>
        <v>0</v>
      </c>
      <c r="H155" s="18"/>
      <c r="I155" s="18"/>
      <c r="J155" s="18"/>
    </row>
    <row r="156" spans="1:12" ht="17.25" customHeight="1" x14ac:dyDescent="0.25">
      <c r="A156" s="21" t="s">
        <v>137</v>
      </c>
      <c r="B156" s="21">
        <v>334110</v>
      </c>
      <c r="C156" s="42">
        <f>'[1]Total fără secrete'!C159+'[1]Total secrete'!C143</f>
        <v>3340.4</v>
      </c>
      <c r="D156" s="42">
        <f>'[1]Total fără secrete'!D159+'[1]Total secrete'!D143</f>
        <v>0</v>
      </c>
      <c r="E156" s="42">
        <f>'[1]Total fără secrete'!E159+'[1]Total secrete'!E143</f>
        <v>364.8</v>
      </c>
      <c r="F156" s="42">
        <f>'[1]Total fără secrete'!F159+'[1]Total secrete'!F143</f>
        <v>0</v>
      </c>
      <c r="H156" s="18"/>
      <c r="I156" s="18"/>
      <c r="J156" s="18"/>
    </row>
    <row r="157" spans="1:12" x14ac:dyDescent="0.25">
      <c r="A157" s="21" t="s">
        <v>138</v>
      </c>
      <c r="B157" s="21">
        <v>335</v>
      </c>
      <c r="C157" s="62">
        <f>C158</f>
        <v>1507.6</v>
      </c>
      <c r="D157" s="62">
        <f>D158</f>
        <v>0</v>
      </c>
      <c r="E157" s="62">
        <f>E158</f>
        <v>21.8</v>
      </c>
      <c r="F157" s="62">
        <f>F158</f>
        <v>0</v>
      </c>
      <c r="H157" s="18"/>
      <c r="I157" s="18"/>
      <c r="J157" s="18"/>
    </row>
    <row r="158" spans="1:12" ht="30.75" customHeight="1" x14ac:dyDescent="0.25">
      <c r="A158" s="22" t="s">
        <v>139</v>
      </c>
      <c r="B158" s="23">
        <v>335110</v>
      </c>
      <c r="C158" s="48">
        <f>'[1]Total fără secrete'!C161+'[1]Total secrete'!C145</f>
        <v>1507.6</v>
      </c>
      <c r="D158" s="48">
        <f>'[1]Total fără secrete'!D161+'[1]Total secrete'!D145</f>
        <v>0</v>
      </c>
      <c r="E158" s="48">
        <f>'[1]Total fără secrete'!E161+'[1]Total secrete'!E145</f>
        <v>21.8</v>
      </c>
      <c r="F158" s="48">
        <f>'[1]Total fără secrete'!F161+'[1]Total secrete'!F145</f>
        <v>0</v>
      </c>
      <c r="H158" s="18"/>
      <c r="I158" s="18"/>
      <c r="J158" s="18"/>
    </row>
    <row r="159" spans="1:12" ht="17.25" customHeight="1" x14ac:dyDescent="0.25">
      <c r="A159" s="21" t="s">
        <v>140</v>
      </c>
      <c r="B159" s="21">
        <v>336</v>
      </c>
      <c r="C159" s="62">
        <f>C160+C161</f>
        <v>415.00000000000006</v>
      </c>
      <c r="D159" s="62">
        <f>D160</f>
        <v>0.4</v>
      </c>
      <c r="E159" s="62">
        <f>E160</f>
        <v>290.3</v>
      </c>
      <c r="F159" s="62">
        <f>F160</f>
        <v>0</v>
      </c>
      <c r="H159" s="18"/>
      <c r="I159" s="18"/>
      <c r="J159" s="18"/>
    </row>
    <row r="160" spans="1:12" ht="27" customHeight="1" x14ac:dyDescent="0.25">
      <c r="A160" s="22" t="s">
        <v>141</v>
      </c>
      <c r="B160" s="23">
        <v>336110</v>
      </c>
      <c r="C160" s="51">
        <f>'[1]Total fără secrete'!C163+'[1]Total secrete'!C147</f>
        <v>402.40000000000003</v>
      </c>
      <c r="D160" s="51">
        <f>'[1]Total fără secrete'!D163+'[1]Total secrete'!D147</f>
        <v>0.4</v>
      </c>
      <c r="E160" s="51">
        <f>'[1]Total fără secrete'!E163+'[1]Total secrete'!E147</f>
        <v>290.3</v>
      </c>
      <c r="F160" s="51">
        <f>'[1]Total fără secrete'!F163+'[1]Total secrete'!F147</f>
        <v>0</v>
      </c>
      <c r="H160" s="18"/>
      <c r="I160" s="18"/>
      <c r="J160" s="18"/>
    </row>
    <row r="161" spans="1:10" ht="27" customHeight="1" x14ac:dyDescent="0.25">
      <c r="A161" s="22" t="s">
        <v>142</v>
      </c>
      <c r="B161" s="23">
        <v>336190</v>
      </c>
      <c r="C161" s="51">
        <v>12.6</v>
      </c>
      <c r="D161" s="51">
        <v>0</v>
      </c>
      <c r="E161" s="51">
        <v>0</v>
      </c>
      <c r="F161" s="51">
        <v>0</v>
      </c>
      <c r="H161" s="18"/>
      <c r="I161" s="18"/>
      <c r="J161" s="18"/>
    </row>
    <row r="162" spans="1:10" ht="17.25" customHeight="1" x14ac:dyDescent="0.25">
      <c r="A162" s="21" t="s">
        <v>143</v>
      </c>
      <c r="B162" s="21">
        <v>337</v>
      </c>
      <c r="C162" s="62">
        <f>C163</f>
        <v>152.1</v>
      </c>
      <c r="D162" s="62">
        <f>D163</f>
        <v>0.6</v>
      </c>
      <c r="E162" s="62">
        <f>E163</f>
        <v>59.3</v>
      </c>
      <c r="F162" s="62">
        <f>F163</f>
        <v>5.8</v>
      </c>
      <c r="H162" s="18"/>
      <c r="I162" s="18"/>
      <c r="J162" s="18"/>
    </row>
    <row r="163" spans="1:10" ht="18.75" customHeight="1" x14ac:dyDescent="0.25">
      <c r="A163" s="21" t="s">
        <v>144</v>
      </c>
      <c r="B163" s="21">
        <v>337110</v>
      </c>
      <c r="C163" s="42">
        <f>'[1]Total fără secrete'!C166+'[1]Total secrete'!C149</f>
        <v>152.1</v>
      </c>
      <c r="D163" s="42">
        <f>'[1]Total fără secrete'!D166+'[1]Total secrete'!D149</f>
        <v>0.6</v>
      </c>
      <c r="E163" s="42">
        <f>'[1]Total fără secrete'!E166+'[1]Total secrete'!E149</f>
        <v>59.3</v>
      </c>
      <c r="F163" s="42">
        <f>'[1]Total fără secrete'!F166+'[1]Total secrete'!F149</f>
        <v>5.8</v>
      </c>
      <c r="H163" s="18"/>
      <c r="I163" s="18"/>
      <c r="J163" s="18"/>
    </row>
    <row r="164" spans="1:10" ht="17.25" customHeight="1" x14ac:dyDescent="0.25">
      <c r="A164" s="21" t="s">
        <v>145</v>
      </c>
      <c r="B164" s="21">
        <v>338</v>
      </c>
      <c r="C164" s="62">
        <f>C165+C166</f>
        <v>3432.3</v>
      </c>
      <c r="D164" s="62">
        <f>D165</f>
        <v>0</v>
      </c>
      <c r="E164" s="62">
        <f>E165</f>
        <v>72.8</v>
      </c>
      <c r="F164" s="62">
        <f>F165</f>
        <v>0</v>
      </c>
      <c r="H164" s="18"/>
      <c r="I164" s="18"/>
      <c r="J164" s="18"/>
    </row>
    <row r="165" spans="1:10" ht="21.75" customHeight="1" x14ac:dyDescent="0.25">
      <c r="A165" s="21" t="s">
        <v>146</v>
      </c>
      <c r="B165" s="21">
        <v>338110</v>
      </c>
      <c r="C165" s="42">
        <f>'[1]Total fără secrete'!C168+'[1]Total secrete'!C151</f>
        <v>1030.3999999999999</v>
      </c>
      <c r="D165" s="42">
        <f>'[1]Total fără secrete'!D168+'[1]Total secrete'!D151</f>
        <v>0</v>
      </c>
      <c r="E165" s="42">
        <f>'[1]Total fără secrete'!E168+'[1]Total secrete'!E151</f>
        <v>72.8</v>
      </c>
      <c r="F165" s="42">
        <f>'[1]Total fără secrete'!F168+'[1]Total secrete'!F151</f>
        <v>0</v>
      </c>
      <c r="H165" s="18"/>
      <c r="I165" s="18"/>
      <c r="J165" s="18"/>
    </row>
    <row r="166" spans="1:10" ht="18.75" customHeight="1" x14ac:dyDescent="0.25">
      <c r="A166" s="21" t="s">
        <v>147</v>
      </c>
      <c r="B166" s="21">
        <v>338280</v>
      </c>
      <c r="C166" s="42">
        <v>2401.9</v>
      </c>
      <c r="D166" s="42">
        <v>0</v>
      </c>
      <c r="E166" s="42">
        <v>0</v>
      </c>
      <c r="F166" s="42">
        <v>0</v>
      </c>
      <c r="H166" s="18"/>
      <c r="I166" s="18"/>
      <c r="J166" s="18"/>
    </row>
    <row r="167" spans="1:10" ht="17.25" customHeight="1" x14ac:dyDescent="0.25">
      <c r="A167" s="21" t="s">
        <v>148</v>
      </c>
      <c r="B167" s="21">
        <v>339</v>
      </c>
      <c r="C167" s="62">
        <f>C168+C169+C170</f>
        <v>33689.9</v>
      </c>
      <c r="D167" s="62">
        <f>D168+D169+D170</f>
        <v>0.9</v>
      </c>
      <c r="E167" s="62">
        <f>E168+E169+E170</f>
        <v>108286.40000000001</v>
      </c>
      <c r="F167" s="62">
        <f>F168+F169+F170</f>
        <v>0</v>
      </c>
      <c r="G167" s="28"/>
      <c r="H167" s="18"/>
      <c r="I167" s="18"/>
      <c r="J167" s="18"/>
    </row>
    <row r="168" spans="1:10" ht="17.25" customHeight="1" x14ac:dyDescent="0.25">
      <c r="A168" s="21" t="s">
        <v>149</v>
      </c>
      <c r="B168" s="21">
        <v>339110</v>
      </c>
      <c r="C168" s="42">
        <f>'[1]Total fără secrete'!C171+'[1]Total secrete'!C153</f>
        <v>33604</v>
      </c>
      <c r="D168" s="42">
        <f>'[1]Total fără secrete'!D171+'[1]Total secrete'!D153</f>
        <v>0.9</v>
      </c>
      <c r="E168" s="42">
        <f>'[1]Total fără secrete'!E171+'[1]Total secrete'!E153</f>
        <v>108211.40000000001</v>
      </c>
      <c r="F168" s="42">
        <f>'[1]Total fără secrete'!F171+'[1]Total secrete'!F153</f>
        <v>0</v>
      </c>
      <c r="H168" s="18"/>
      <c r="I168" s="18"/>
      <c r="J168" s="18"/>
    </row>
    <row r="169" spans="1:10" ht="17.25" customHeight="1" x14ac:dyDescent="0.25">
      <c r="A169" s="21" t="s">
        <v>150</v>
      </c>
      <c r="B169" s="21">
        <v>339190</v>
      </c>
      <c r="C169" s="42">
        <v>10.9</v>
      </c>
      <c r="D169" s="42">
        <v>0</v>
      </c>
      <c r="E169" s="42">
        <v>0</v>
      </c>
      <c r="F169" s="42">
        <v>0</v>
      </c>
      <c r="H169" s="18"/>
      <c r="I169" s="18"/>
      <c r="J169" s="18"/>
    </row>
    <row r="170" spans="1:10" ht="17.25" customHeight="1" x14ac:dyDescent="0.25">
      <c r="A170" s="21" t="s">
        <v>151</v>
      </c>
      <c r="B170" s="21">
        <v>339210</v>
      </c>
      <c r="C170" s="42">
        <v>75</v>
      </c>
      <c r="D170" s="42">
        <v>0</v>
      </c>
      <c r="E170" s="42">
        <v>75</v>
      </c>
      <c r="F170" s="42">
        <v>0</v>
      </c>
      <c r="H170" s="18"/>
      <c r="I170" s="18"/>
      <c r="J170" s="18"/>
    </row>
    <row r="171" spans="1:10" ht="30" customHeight="1" x14ac:dyDescent="0.25">
      <c r="A171" s="26" t="s">
        <v>152</v>
      </c>
      <c r="B171" s="27">
        <v>34</v>
      </c>
      <c r="C171" s="52">
        <f>C172</f>
        <v>3895.7</v>
      </c>
      <c r="D171" s="52">
        <f t="shared" ref="D171:F172" si="2">D172</f>
        <v>0</v>
      </c>
      <c r="E171" s="52">
        <f t="shared" si="2"/>
        <v>157.1</v>
      </c>
      <c r="F171" s="52">
        <f t="shared" si="2"/>
        <v>0</v>
      </c>
      <c r="H171" s="29"/>
      <c r="I171" s="30"/>
    </row>
    <row r="172" spans="1:10" ht="28.5" customHeight="1" x14ac:dyDescent="0.25">
      <c r="A172" s="22" t="s">
        <v>152</v>
      </c>
      <c r="B172" s="21">
        <v>344</v>
      </c>
      <c r="C172" s="62">
        <f>C173</f>
        <v>3895.7</v>
      </c>
      <c r="D172" s="62">
        <f t="shared" si="2"/>
        <v>0</v>
      </c>
      <c r="E172" s="62">
        <f t="shared" si="2"/>
        <v>157.1</v>
      </c>
      <c r="F172" s="62">
        <f t="shared" si="2"/>
        <v>0</v>
      </c>
    </row>
    <row r="173" spans="1:10" ht="17.25" customHeight="1" x14ac:dyDescent="0.25">
      <c r="A173" s="21" t="s">
        <v>153</v>
      </c>
      <c r="B173" s="21">
        <v>344210</v>
      </c>
      <c r="C173" s="53">
        <v>3895.7</v>
      </c>
      <c r="D173" s="53">
        <v>0</v>
      </c>
      <c r="E173" s="53">
        <v>157.1</v>
      </c>
      <c r="F173" s="53">
        <f>'[1]Total fără secrete'!F176+'[1]Total secrete'!F143</f>
        <v>0</v>
      </c>
    </row>
    <row r="174" spans="1:10" x14ac:dyDescent="0.25">
      <c r="A174" s="31" t="s">
        <v>154</v>
      </c>
      <c r="B174" s="31">
        <v>35</v>
      </c>
      <c r="C174" s="54">
        <f>C175</f>
        <v>0.6</v>
      </c>
      <c r="D174" s="54">
        <v>0</v>
      </c>
      <c r="E174" s="54">
        <f>E175</f>
        <v>96.1</v>
      </c>
      <c r="F174" s="54"/>
    </row>
    <row r="175" spans="1:10" x14ac:dyDescent="0.25">
      <c r="A175" s="21" t="s">
        <v>154</v>
      </c>
      <c r="B175" s="21">
        <v>351</v>
      </c>
      <c r="C175" s="62">
        <f>C176</f>
        <v>0.6</v>
      </c>
      <c r="D175" s="62">
        <f>D176</f>
        <v>0</v>
      </c>
      <c r="E175" s="62">
        <f>E176</f>
        <v>96.1</v>
      </c>
      <c r="F175" s="62">
        <f>F176</f>
        <v>0</v>
      </c>
    </row>
    <row r="176" spans="1:10" x14ac:dyDescent="0.25">
      <c r="A176" s="21" t="s">
        <v>155</v>
      </c>
      <c r="B176" s="21">
        <v>351110</v>
      </c>
      <c r="C176" s="49">
        <f>'[1]Total fără secrete'!C180+'[1]Total secrete'!C159</f>
        <v>0.6</v>
      </c>
      <c r="D176" s="49">
        <f>'[1]Total fără secrete'!D180+'[1]Total secrete'!D159</f>
        <v>0</v>
      </c>
      <c r="E176" s="49">
        <v>96.1</v>
      </c>
      <c r="F176" s="49">
        <f>'[1]Total fără secrete'!F180+'[1]Total secrete'!F159</f>
        <v>0</v>
      </c>
    </row>
    <row r="177" spans="1:6" x14ac:dyDescent="0.25">
      <c r="A177" s="1"/>
      <c r="B177" s="1"/>
      <c r="C177" s="1"/>
      <c r="D177" s="1"/>
      <c r="E177" s="3"/>
      <c r="F177" s="1"/>
    </row>
    <row r="178" spans="1:6" x14ac:dyDescent="0.25">
      <c r="A178" s="78"/>
      <c r="B178" s="78"/>
      <c r="C178" s="78"/>
      <c r="D178" s="78"/>
      <c r="E178" s="78"/>
      <c r="F178" s="78"/>
    </row>
    <row r="179" spans="1:6" ht="15.75" customHeight="1" x14ac:dyDescent="0.25">
      <c r="A179" s="79" t="s">
        <v>162</v>
      </c>
      <c r="B179" s="79"/>
      <c r="C179" s="79"/>
      <c r="D179" s="79"/>
      <c r="E179" s="79"/>
      <c r="F179" s="79"/>
    </row>
    <row r="180" spans="1:6" ht="15.75" x14ac:dyDescent="0.25">
      <c r="A180" s="79"/>
      <c r="B180" s="79"/>
      <c r="C180" s="79"/>
      <c r="D180" s="79"/>
      <c r="E180" s="79"/>
      <c r="F180" s="79"/>
    </row>
    <row r="181" spans="1:6" ht="15.75" x14ac:dyDescent="0.25">
      <c r="A181" s="79" t="s">
        <v>163</v>
      </c>
      <c r="B181" s="79"/>
      <c r="C181" s="79"/>
      <c r="D181" s="79"/>
      <c r="E181" s="79"/>
      <c r="F181" s="79"/>
    </row>
    <row r="182" spans="1:6" ht="15.75" x14ac:dyDescent="0.25">
      <c r="A182" s="69"/>
      <c r="B182" s="70"/>
      <c r="C182" s="71"/>
      <c r="D182" s="71"/>
      <c r="E182" s="72"/>
      <c r="F182" s="71"/>
    </row>
    <row r="183" spans="1:6" ht="15.75" x14ac:dyDescent="0.25">
      <c r="A183" s="79" t="s">
        <v>164</v>
      </c>
      <c r="B183" s="79"/>
      <c r="C183" s="79"/>
      <c r="D183" s="79"/>
      <c r="E183" s="79"/>
      <c r="F183" s="79"/>
    </row>
    <row r="184" spans="1:6" x14ac:dyDescent="0.25">
      <c r="A184" s="32"/>
      <c r="B184" s="33"/>
      <c r="C184" s="34"/>
      <c r="D184" s="34"/>
      <c r="E184" s="36"/>
      <c r="F184" s="34"/>
    </row>
    <row r="185" spans="1:6" x14ac:dyDescent="0.25">
      <c r="A185" s="32"/>
      <c r="B185" s="33"/>
      <c r="C185" s="34"/>
      <c r="D185" s="34"/>
      <c r="E185" s="35"/>
      <c r="F185" s="34"/>
    </row>
    <row r="186" spans="1:6" x14ac:dyDescent="0.25">
      <c r="A186" s="32"/>
      <c r="B186" s="33"/>
      <c r="C186" s="34"/>
      <c r="D186" s="34"/>
      <c r="E186" s="36"/>
      <c r="F186" s="34"/>
    </row>
    <row r="187" spans="1:6" x14ac:dyDescent="0.25">
      <c r="A187" s="32"/>
      <c r="B187" s="33"/>
      <c r="C187" s="34"/>
      <c r="D187" s="34"/>
      <c r="E187" s="36"/>
      <c r="F187" s="34"/>
    </row>
    <row r="188" spans="1:6" x14ac:dyDescent="0.25">
      <c r="A188" s="32"/>
      <c r="B188" s="33"/>
      <c r="C188" s="34"/>
      <c r="D188" s="34"/>
      <c r="E188" s="35"/>
      <c r="F188" s="34"/>
    </row>
    <row r="189" spans="1:6" x14ac:dyDescent="0.25">
      <c r="A189" s="32"/>
      <c r="B189" s="33"/>
      <c r="C189" s="34"/>
      <c r="D189" s="34"/>
      <c r="E189" s="36"/>
      <c r="F189" s="34"/>
    </row>
    <row r="190" spans="1:6" x14ac:dyDescent="0.25">
      <c r="A190" s="32"/>
      <c r="B190" s="33"/>
      <c r="C190" s="34"/>
      <c r="D190" s="34"/>
      <c r="E190" s="36"/>
      <c r="F190" s="34"/>
    </row>
    <row r="191" spans="1:6" x14ac:dyDescent="0.25">
      <c r="A191" s="32"/>
      <c r="B191" s="33"/>
      <c r="C191" s="34"/>
      <c r="D191" s="34"/>
      <c r="E191" s="35"/>
      <c r="F191" s="34"/>
    </row>
    <row r="192" spans="1:6" x14ac:dyDescent="0.25">
      <c r="A192" s="1"/>
      <c r="B192" s="1"/>
      <c r="C192" s="1"/>
      <c r="D192" s="1"/>
      <c r="E192" s="3"/>
      <c r="F192" s="1"/>
    </row>
    <row r="193" spans="1:6" x14ac:dyDescent="0.25">
      <c r="A193" s="1"/>
      <c r="B193" s="1"/>
      <c r="C193" s="1"/>
      <c r="D193" s="1"/>
      <c r="E193" s="3"/>
      <c r="F193" s="1"/>
    </row>
    <row r="194" spans="1:6" x14ac:dyDescent="0.25">
      <c r="A194" s="1"/>
      <c r="B194" s="1"/>
      <c r="C194" s="1"/>
      <c r="D194" s="1"/>
      <c r="E194" s="3"/>
      <c r="F194" s="1"/>
    </row>
    <row r="195" spans="1:6" x14ac:dyDescent="0.25">
      <c r="A195" s="1"/>
      <c r="B195" s="1"/>
      <c r="C195" s="1"/>
      <c r="D195" s="1"/>
      <c r="E195" s="3"/>
      <c r="F195" s="1"/>
    </row>
    <row r="196" spans="1:6" x14ac:dyDescent="0.25">
      <c r="A196" s="1"/>
      <c r="B196" s="1"/>
      <c r="C196" s="1"/>
      <c r="D196" s="1"/>
      <c r="E196" s="3"/>
      <c r="F196" s="1"/>
    </row>
    <row r="197" spans="1:6" x14ac:dyDescent="0.25">
      <c r="A197" s="1"/>
      <c r="B197" s="1"/>
      <c r="C197" s="1"/>
      <c r="D197" s="1"/>
      <c r="E197" s="3"/>
      <c r="F197" s="1"/>
    </row>
    <row r="198" spans="1:6" x14ac:dyDescent="0.25">
      <c r="A198" s="1"/>
      <c r="B198" s="1"/>
      <c r="C198" s="1"/>
      <c r="D198" s="1"/>
      <c r="E198" s="3"/>
      <c r="F198" s="1"/>
    </row>
    <row r="199" spans="1:6" x14ac:dyDescent="0.25">
      <c r="A199" s="1"/>
      <c r="B199" s="1"/>
      <c r="C199" s="1"/>
      <c r="D199" s="1"/>
      <c r="E199" s="3"/>
      <c r="F199" s="1"/>
    </row>
    <row r="200" spans="1:6" x14ac:dyDescent="0.25">
      <c r="A200" s="1"/>
      <c r="B200" s="1"/>
      <c r="C200" s="1"/>
      <c r="D200" s="1"/>
      <c r="E200" s="3"/>
      <c r="F200" s="1"/>
    </row>
    <row r="201" spans="1:6" x14ac:dyDescent="0.25">
      <c r="A201" s="1"/>
      <c r="B201" s="1"/>
      <c r="C201" s="1"/>
      <c r="D201" s="1"/>
      <c r="E201" s="3"/>
      <c r="F201" s="1"/>
    </row>
    <row r="202" spans="1:6" x14ac:dyDescent="0.25">
      <c r="A202" s="1"/>
      <c r="B202" s="1"/>
      <c r="C202" s="1"/>
      <c r="D202" s="1"/>
      <c r="E202" s="3"/>
      <c r="F202" s="1"/>
    </row>
    <row r="203" spans="1:6" x14ac:dyDescent="0.25">
      <c r="A203" s="1"/>
      <c r="B203" s="1"/>
      <c r="C203" s="1"/>
      <c r="D203" s="1"/>
      <c r="E203" s="3"/>
      <c r="F203" s="1"/>
    </row>
    <row r="204" spans="1:6" x14ac:dyDescent="0.25">
      <c r="A204" s="1"/>
      <c r="B204" s="1"/>
      <c r="C204" s="1"/>
      <c r="D204" s="1"/>
      <c r="E204" s="3"/>
      <c r="F204" s="1"/>
    </row>
    <row r="205" spans="1:6" x14ac:dyDescent="0.25">
      <c r="A205" s="1"/>
      <c r="B205" s="1"/>
      <c r="C205" s="1"/>
      <c r="D205" s="1"/>
      <c r="E205" s="3"/>
      <c r="F205" s="1"/>
    </row>
    <row r="206" spans="1:6" x14ac:dyDescent="0.25">
      <c r="A206" s="1"/>
      <c r="B206" s="1"/>
      <c r="C206" s="1"/>
      <c r="D206" s="1"/>
      <c r="E206" s="3"/>
      <c r="F206" s="1"/>
    </row>
    <row r="207" spans="1:6" x14ac:dyDescent="0.25">
      <c r="A207" s="1"/>
      <c r="B207" s="1"/>
      <c r="C207" s="1"/>
      <c r="D207" s="1"/>
      <c r="E207" s="3"/>
      <c r="F207" s="1"/>
    </row>
    <row r="208" spans="1:6" x14ac:dyDescent="0.25">
      <c r="A208" s="1"/>
      <c r="B208" s="1"/>
      <c r="C208" s="1"/>
      <c r="D208" s="1"/>
      <c r="E208" s="3"/>
      <c r="F208" s="1"/>
    </row>
    <row r="209" spans="1:6" x14ac:dyDescent="0.25">
      <c r="A209" s="1"/>
      <c r="B209" s="1"/>
      <c r="C209" s="1"/>
      <c r="D209" s="1"/>
      <c r="E209" s="3"/>
      <c r="F209" s="1"/>
    </row>
    <row r="210" spans="1:6" x14ac:dyDescent="0.25">
      <c r="A210" s="1"/>
      <c r="B210" s="1"/>
      <c r="C210" s="1"/>
      <c r="D210" s="1"/>
      <c r="E210" s="3"/>
      <c r="F210" s="1"/>
    </row>
    <row r="211" spans="1:6" x14ac:dyDescent="0.25">
      <c r="A211" s="1"/>
      <c r="B211" s="1"/>
      <c r="C211" s="1"/>
      <c r="D211" s="1"/>
      <c r="E211" s="3"/>
      <c r="F211" s="1"/>
    </row>
    <row r="212" spans="1:6" x14ac:dyDescent="0.25">
      <c r="A212" s="1"/>
      <c r="B212" s="1"/>
      <c r="C212" s="1"/>
      <c r="D212" s="1"/>
      <c r="E212" s="3"/>
      <c r="F212" s="1"/>
    </row>
    <row r="213" spans="1:6" x14ac:dyDescent="0.25">
      <c r="A213" s="1"/>
      <c r="B213" s="1"/>
      <c r="C213" s="1"/>
      <c r="D213" s="1"/>
      <c r="E213" s="3"/>
      <c r="F213" s="1"/>
    </row>
    <row r="214" spans="1:6" x14ac:dyDescent="0.25">
      <c r="A214" s="1"/>
      <c r="B214" s="1"/>
      <c r="C214" s="1"/>
      <c r="D214" s="1"/>
      <c r="E214" s="3"/>
      <c r="F214" s="1"/>
    </row>
    <row r="215" spans="1:6" x14ac:dyDescent="0.25">
      <c r="A215" s="1"/>
      <c r="B215" s="1"/>
      <c r="C215" s="1"/>
      <c r="D215" s="1"/>
      <c r="E215" s="3"/>
      <c r="F215" s="1"/>
    </row>
    <row r="216" spans="1:6" x14ac:dyDescent="0.25">
      <c r="A216" s="1"/>
      <c r="B216" s="1"/>
      <c r="C216" s="1"/>
      <c r="D216" s="1"/>
      <c r="E216" s="3"/>
      <c r="F216" s="1"/>
    </row>
    <row r="217" spans="1:6" x14ac:dyDescent="0.25">
      <c r="A217" s="1"/>
      <c r="B217" s="1"/>
      <c r="C217" s="1"/>
      <c r="D217" s="1"/>
      <c r="E217" s="3"/>
      <c r="F217" s="1"/>
    </row>
    <row r="218" spans="1:6" x14ac:dyDescent="0.25">
      <c r="A218" s="1"/>
      <c r="B218" s="1"/>
      <c r="C218" s="1"/>
      <c r="D218" s="1"/>
      <c r="E218" s="3"/>
      <c r="F218" s="1"/>
    </row>
    <row r="219" spans="1:6" x14ac:dyDescent="0.25">
      <c r="A219" s="1"/>
      <c r="B219" s="1"/>
      <c r="C219" s="1"/>
      <c r="D219" s="1"/>
      <c r="E219" s="3"/>
      <c r="F219" s="1"/>
    </row>
    <row r="220" spans="1:6" x14ac:dyDescent="0.25">
      <c r="A220" s="1"/>
      <c r="B220" s="1"/>
      <c r="C220" s="1"/>
      <c r="D220" s="1"/>
      <c r="E220" s="3"/>
      <c r="F220" s="1"/>
    </row>
    <row r="221" spans="1:6" x14ac:dyDescent="0.25">
      <c r="A221" s="1"/>
      <c r="B221" s="1"/>
      <c r="C221" s="1"/>
      <c r="D221" s="1"/>
      <c r="E221" s="3"/>
      <c r="F221" s="1"/>
    </row>
    <row r="222" spans="1:6" x14ac:dyDescent="0.25">
      <c r="A222" s="1"/>
      <c r="B222" s="1"/>
      <c r="C222" s="1"/>
      <c r="D222" s="1"/>
      <c r="E222" s="3"/>
      <c r="F222" s="1"/>
    </row>
    <row r="223" spans="1:6" x14ac:dyDescent="0.25">
      <c r="A223" s="1"/>
      <c r="B223" s="1"/>
      <c r="C223" s="1"/>
      <c r="D223" s="1"/>
      <c r="E223" s="3"/>
      <c r="F223" s="1"/>
    </row>
    <row r="224" spans="1:6" x14ac:dyDescent="0.25">
      <c r="A224" s="1"/>
      <c r="B224" s="1"/>
      <c r="C224" s="1"/>
      <c r="D224" s="1"/>
      <c r="E224" s="3"/>
      <c r="F224" s="1"/>
    </row>
    <row r="225" spans="1:6" x14ac:dyDescent="0.25">
      <c r="A225" s="1"/>
      <c r="B225" s="1"/>
      <c r="C225" s="1"/>
      <c r="D225" s="1"/>
      <c r="E225" s="3"/>
      <c r="F225" s="1"/>
    </row>
    <row r="226" spans="1:6" x14ac:dyDescent="0.25">
      <c r="A226" s="1"/>
      <c r="B226" s="1"/>
      <c r="C226" s="1"/>
      <c r="D226" s="1"/>
      <c r="E226" s="3"/>
      <c r="F226" s="1"/>
    </row>
    <row r="227" spans="1:6" x14ac:dyDescent="0.25">
      <c r="A227" s="1"/>
      <c r="B227" s="1"/>
      <c r="C227" s="1"/>
      <c r="D227" s="1"/>
      <c r="E227" s="3"/>
      <c r="F227" s="1"/>
    </row>
    <row r="228" spans="1:6" x14ac:dyDescent="0.25">
      <c r="A228" s="1"/>
      <c r="B228" s="1"/>
      <c r="C228" s="1"/>
      <c r="D228" s="1"/>
      <c r="E228" s="3"/>
      <c r="F228" s="1"/>
    </row>
    <row r="229" spans="1:6" x14ac:dyDescent="0.25">
      <c r="A229" s="1"/>
      <c r="B229" s="1"/>
      <c r="C229" s="1"/>
      <c r="D229" s="1"/>
      <c r="E229" s="3"/>
      <c r="F229" s="1"/>
    </row>
    <row r="230" spans="1:6" x14ac:dyDescent="0.25">
      <c r="A230" s="1"/>
      <c r="B230" s="1"/>
      <c r="C230" s="1"/>
      <c r="D230" s="1"/>
      <c r="E230" s="3"/>
      <c r="F230" s="1"/>
    </row>
    <row r="231" spans="1:6" x14ac:dyDescent="0.25">
      <c r="A231" s="1"/>
      <c r="B231" s="1"/>
      <c r="C231" s="1"/>
      <c r="D231" s="1"/>
      <c r="E231" s="3"/>
      <c r="F231" s="1"/>
    </row>
    <row r="232" spans="1:6" x14ac:dyDescent="0.25">
      <c r="A232" s="37"/>
      <c r="B232" s="37"/>
      <c r="C232" s="1"/>
      <c r="D232" s="1"/>
      <c r="E232" s="3"/>
      <c r="F232" s="1"/>
    </row>
    <row r="233" spans="1:6" x14ac:dyDescent="0.25">
      <c r="A233" s="37"/>
      <c r="B233" s="37"/>
      <c r="C233" s="1"/>
      <c r="D233" s="1"/>
      <c r="E233" s="3"/>
      <c r="F233" s="1"/>
    </row>
    <row r="234" spans="1:6" x14ac:dyDescent="0.25">
      <c r="A234" s="37"/>
      <c r="B234" s="37"/>
      <c r="C234" s="1"/>
      <c r="D234" s="1"/>
      <c r="E234" s="3"/>
      <c r="F234" s="1"/>
    </row>
    <row r="235" spans="1:6" x14ac:dyDescent="0.25">
      <c r="A235" s="38"/>
      <c r="B235" s="38"/>
      <c r="C235" s="1"/>
      <c r="D235" s="1"/>
      <c r="E235" s="3"/>
      <c r="F235" s="1"/>
    </row>
    <row r="236" spans="1:6" x14ac:dyDescent="0.25">
      <c r="A236" s="1"/>
      <c r="B236" s="1"/>
      <c r="C236" s="1"/>
      <c r="D236" s="1"/>
      <c r="E236" s="3"/>
      <c r="F236" s="1"/>
    </row>
    <row r="237" spans="1:6" x14ac:dyDescent="0.25">
      <c r="A237" s="1"/>
      <c r="B237" s="1"/>
      <c r="C237" s="1"/>
      <c r="D237" s="1"/>
      <c r="E237" s="3"/>
      <c r="F237" s="1"/>
    </row>
    <row r="238" spans="1:6" x14ac:dyDescent="0.25">
      <c r="A238" s="1"/>
      <c r="B238" s="1"/>
      <c r="C238" s="1"/>
      <c r="D238" s="1"/>
      <c r="E238" s="3"/>
      <c r="F238" s="1"/>
    </row>
    <row r="239" spans="1:6" x14ac:dyDescent="0.25">
      <c r="A239" s="1"/>
      <c r="B239" s="1"/>
      <c r="C239" s="1"/>
      <c r="D239" s="1"/>
      <c r="E239" s="3"/>
      <c r="F239" s="1"/>
    </row>
    <row r="240" spans="1:6" x14ac:dyDescent="0.25">
      <c r="A240" s="1"/>
      <c r="B240" s="1"/>
      <c r="C240" s="1"/>
      <c r="D240" s="1"/>
      <c r="E240" s="3"/>
      <c r="F240" s="1"/>
    </row>
    <row r="241" spans="1:6" x14ac:dyDescent="0.25">
      <c r="A241" s="1"/>
      <c r="B241" s="1"/>
      <c r="C241" s="1"/>
      <c r="D241" s="1"/>
      <c r="E241" s="3"/>
      <c r="F241" s="1"/>
    </row>
    <row r="242" spans="1:6" x14ac:dyDescent="0.25">
      <c r="A242" s="1"/>
      <c r="B242" s="1"/>
      <c r="C242" s="1"/>
      <c r="D242" s="1"/>
      <c r="E242" s="3"/>
      <c r="F242" s="1"/>
    </row>
    <row r="243" spans="1:6" x14ac:dyDescent="0.25">
      <c r="A243" s="1"/>
      <c r="B243" s="1"/>
      <c r="C243" s="1"/>
      <c r="D243" s="1"/>
      <c r="E243" s="3"/>
      <c r="F243" s="1"/>
    </row>
    <row r="244" spans="1:6" x14ac:dyDescent="0.25">
      <c r="A244" s="1"/>
      <c r="B244" s="1"/>
      <c r="C244" s="1"/>
      <c r="D244" s="1"/>
      <c r="E244" s="3"/>
      <c r="F244" s="1"/>
    </row>
    <row r="245" spans="1:6" x14ac:dyDescent="0.25">
      <c r="A245" s="1"/>
      <c r="B245" s="1"/>
      <c r="C245" s="1"/>
      <c r="D245" s="1"/>
      <c r="E245" s="3"/>
      <c r="F245" s="1"/>
    </row>
    <row r="246" spans="1:6" x14ac:dyDescent="0.25">
      <c r="A246" s="1"/>
      <c r="B246" s="1"/>
      <c r="C246" s="1"/>
      <c r="D246" s="1"/>
      <c r="E246" s="3"/>
      <c r="F246" s="1"/>
    </row>
    <row r="247" spans="1:6" x14ac:dyDescent="0.25">
      <c r="A247" s="1"/>
      <c r="B247" s="1"/>
      <c r="C247" s="1"/>
      <c r="D247" s="1"/>
      <c r="E247" s="3"/>
      <c r="F247" s="1"/>
    </row>
    <row r="248" spans="1:6" x14ac:dyDescent="0.25">
      <c r="A248" s="1"/>
      <c r="B248" s="1"/>
      <c r="C248" s="1"/>
      <c r="D248" s="1"/>
      <c r="E248" s="3"/>
      <c r="F248" s="1"/>
    </row>
    <row r="249" spans="1:6" x14ac:dyDescent="0.25">
      <c r="A249" s="1"/>
      <c r="B249" s="1"/>
      <c r="C249" s="1"/>
      <c r="D249" s="1"/>
      <c r="E249" s="3"/>
      <c r="F249" s="1"/>
    </row>
    <row r="250" spans="1:6" x14ac:dyDescent="0.25">
      <c r="A250" s="1"/>
      <c r="B250" s="1"/>
      <c r="C250" s="1"/>
      <c r="D250" s="1"/>
      <c r="E250" s="3"/>
      <c r="F250" s="1"/>
    </row>
    <row r="251" spans="1:6" x14ac:dyDescent="0.25">
      <c r="A251" s="1"/>
      <c r="B251" s="1"/>
      <c r="C251" s="1"/>
      <c r="D251" s="1"/>
      <c r="E251" s="3"/>
      <c r="F251" s="1"/>
    </row>
    <row r="252" spans="1:6" x14ac:dyDescent="0.25">
      <c r="A252" s="1"/>
      <c r="B252" s="1"/>
      <c r="C252" s="1"/>
      <c r="D252" s="1"/>
      <c r="E252" s="3"/>
      <c r="F252" s="1"/>
    </row>
    <row r="253" spans="1:6" x14ac:dyDescent="0.25">
      <c r="A253" s="1"/>
      <c r="B253" s="1"/>
      <c r="C253" s="1"/>
      <c r="D253" s="1"/>
      <c r="E253" s="3"/>
      <c r="F253" s="1"/>
    </row>
    <row r="254" spans="1:6" x14ac:dyDescent="0.25">
      <c r="A254" s="1"/>
      <c r="B254" s="1"/>
      <c r="C254" s="1"/>
      <c r="D254" s="1"/>
      <c r="E254" s="3"/>
      <c r="F254" s="1"/>
    </row>
    <row r="255" spans="1:6" x14ac:dyDescent="0.25">
      <c r="A255" s="1"/>
      <c r="B255" s="1"/>
      <c r="C255" s="1"/>
      <c r="D255" s="1"/>
      <c r="E255" s="3"/>
      <c r="F255" s="1"/>
    </row>
    <row r="256" spans="1:6" x14ac:dyDescent="0.25">
      <c r="A256" s="1"/>
      <c r="B256" s="1"/>
      <c r="C256" s="1"/>
      <c r="D256" s="1"/>
      <c r="E256" s="3"/>
      <c r="F256" s="1"/>
    </row>
    <row r="257" spans="1:6" x14ac:dyDescent="0.25">
      <c r="A257" s="1"/>
      <c r="B257" s="1"/>
      <c r="C257" s="1"/>
      <c r="D257" s="1"/>
      <c r="E257" s="3"/>
      <c r="F257" s="1"/>
    </row>
    <row r="258" spans="1:6" x14ac:dyDescent="0.25">
      <c r="A258" s="1"/>
      <c r="B258" s="1"/>
      <c r="C258" s="1"/>
      <c r="D258" s="1"/>
      <c r="E258" s="3"/>
      <c r="F258" s="1"/>
    </row>
    <row r="259" spans="1:6" x14ac:dyDescent="0.25">
      <c r="A259" s="1"/>
      <c r="B259" s="1"/>
      <c r="C259" s="1"/>
      <c r="D259" s="1"/>
      <c r="E259" s="3"/>
      <c r="F259" s="1"/>
    </row>
    <row r="260" spans="1:6" x14ac:dyDescent="0.25">
      <c r="A260" s="1"/>
      <c r="B260" s="1"/>
      <c r="C260" s="1"/>
      <c r="D260" s="1"/>
      <c r="E260" s="3"/>
      <c r="F260" s="1"/>
    </row>
    <row r="261" spans="1:6" x14ac:dyDescent="0.25">
      <c r="A261" s="1"/>
      <c r="B261" s="1"/>
      <c r="C261" s="1"/>
      <c r="D261" s="1"/>
      <c r="E261" s="3"/>
      <c r="F261" s="1"/>
    </row>
    <row r="262" spans="1:6" x14ac:dyDescent="0.25">
      <c r="A262" s="1"/>
      <c r="B262" s="1"/>
      <c r="C262" s="1"/>
      <c r="D262" s="1"/>
      <c r="E262" s="3"/>
      <c r="F262" s="1"/>
    </row>
    <row r="263" spans="1:6" x14ac:dyDescent="0.25">
      <c r="A263" s="1"/>
      <c r="B263" s="1"/>
      <c r="C263" s="1"/>
      <c r="D263" s="1"/>
      <c r="E263" s="3"/>
      <c r="F263" s="1"/>
    </row>
    <row r="264" spans="1:6" x14ac:dyDescent="0.25">
      <c r="A264" s="1"/>
      <c r="B264" s="1"/>
      <c r="C264" s="1"/>
      <c r="D264" s="1"/>
      <c r="E264" s="3"/>
      <c r="F264" s="1"/>
    </row>
    <row r="265" spans="1:6" x14ac:dyDescent="0.25">
      <c r="A265" s="1"/>
      <c r="B265" s="1"/>
      <c r="C265" s="1"/>
      <c r="D265" s="1"/>
      <c r="E265" s="3"/>
      <c r="F265" s="1"/>
    </row>
    <row r="266" spans="1:6" x14ac:dyDescent="0.25">
      <c r="A266" s="1"/>
      <c r="B266" s="1"/>
      <c r="C266" s="1"/>
      <c r="D266" s="1"/>
      <c r="E266" s="3"/>
      <c r="F266" s="1"/>
    </row>
    <row r="267" spans="1:6" x14ac:dyDescent="0.25">
      <c r="A267" s="1"/>
      <c r="B267" s="1"/>
      <c r="C267" s="1"/>
      <c r="D267" s="1"/>
      <c r="E267" s="3"/>
      <c r="F267" s="1"/>
    </row>
    <row r="268" spans="1:6" x14ac:dyDescent="0.25">
      <c r="A268" s="1"/>
      <c r="B268" s="1"/>
      <c r="C268" s="1"/>
      <c r="D268" s="1"/>
      <c r="E268" s="3"/>
      <c r="F268" s="1"/>
    </row>
    <row r="269" spans="1:6" x14ac:dyDescent="0.25">
      <c r="A269" s="1"/>
      <c r="B269" s="1"/>
      <c r="C269" s="1"/>
      <c r="D269" s="1"/>
      <c r="E269" s="3"/>
      <c r="F269" s="1"/>
    </row>
    <row r="270" spans="1:6" x14ac:dyDescent="0.25">
      <c r="A270" s="1"/>
      <c r="B270" s="1"/>
      <c r="C270" s="1"/>
      <c r="D270" s="1"/>
      <c r="E270" s="3"/>
      <c r="F270" s="1"/>
    </row>
    <row r="271" spans="1:6" x14ac:dyDescent="0.25">
      <c r="A271" s="1"/>
      <c r="B271" s="1"/>
      <c r="C271" s="1"/>
      <c r="D271" s="1"/>
      <c r="E271" s="3"/>
      <c r="F271" s="1"/>
    </row>
    <row r="272" spans="1:6" x14ac:dyDescent="0.25">
      <c r="A272" s="1"/>
      <c r="B272" s="1"/>
      <c r="C272" s="1"/>
      <c r="D272" s="1"/>
      <c r="E272" s="3"/>
      <c r="F272" s="1"/>
    </row>
    <row r="273" spans="1:6" x14ac:dyDescent="0.25">
      <c r="A273" s="1"/>
      <c r="B273" s="1"/>
      <c r="C273" s="1"/>
      <c r="D273" s="1"/>
      <c r="E273" s="3"/>
      <c r="F273" s="1"/>
    </row>
    <row r="274" spans="1:6" x14ac:dyDescent="0.25">
      <c r="A274" s="1"/>
      <c r="B274" s="1"/>
      <c r="C274" s="1"/>
      <c r="D274" s="1"/>
      <c r="E274" s="3"/>
      <c r="F274" s="1"/>
    </row>
    <row r="275" spans="1:6" x14ac:dyDescent="0.25">
      <c r="A275" s="1"/>
      <c r="B275" s="1"/>
      <c r="C275" s="1"/>
      <c r="D275" s="1"/>
      <c r="E275" s="3"/>
      <c r="F275" s="1"/>
    </row>
    <row r="276" spans="1:6" x14ac:dyDescent="0.25">
      <c r="A276" s="1"/>
      <c r="B276" s="1"/>
      <c r="C276" s="1"/>
      <c r="D276" s="1"/>
      <c r="E276" s="3"/>
      <c r="F276" s="1"/>
    </row>
    <row r="277" spans="1:6" x14ac:dyDescent="0.25">
      <c r="A277" s="1"/>
      <c r="B277" s="1"/>
      <c r="C277" s="1"/>
      <c r="D277" s="1"/>
      <c r="E277" s="3"/>
      <c r="F277" s="1"/>
    </row>
    <row r="278" spans="1:6" x14ac:dyDescent="0.25">
      <c r="A278" s="1"/>
      <c r="B278" s="1"/>
      <c r="C278" s="1"/>
      <c r="D278" s="1"/>
      <c r="E278" s="3"/>
      <c r="F278" s="1"/>
    </row>
    <row r="279" spans="1:6" x14ac:dyDescent="0.25">
      <c r="A279" s="1"/>
      <c r="B279" s="1"/>
      <c r="C279" s="1"/>
      <c r="D279" s="1"/>
      <c r="E279" s="3"/>
      <c r="F279" s="1"/>
    </row>
    <row r="280" spans="1:6" x14ac:dyDescent="0.25">
      <c r="A280" s="1"/>
      <c r="B280" s="1"/>
      <c r="C280" s="1"/>
      <c r="D280" s="1"/>
      <c r="E280" s="3"/>
      <c r="F280" s="1"/>
    </row>
    <row r="281" spans="1:6" x14ac:dyDescent="0.25">
      <c r="A281" s="1"/>
      <c r="B281" s="1"/>
      <c r="C281" s="1"/>
      <c r="D281" s="1"/>
      <c r="E281" s="3"/>
      <c r="F281" s="1"/>
    </row>
    <row r="282" spans="1:6" x14ac:dyDescent="0.25">
      <c r="A282" s="1"/>
      <c r="B282" s="1"/>
      <c r="C282" s="1"/>
      <c r="D282" s="1"/>
      <c r="E282" s="3"/>
      <c r="F282" s="1"/>
    </row>
    <row r="283" spans="1:6" x14ac:dyDescent="0.25">
      <c r="A283" s="1"/>
      <c r="B283" s="1"/>
      <c r="C283" s="1"/>
      <c r="D283" s="1"/>
      <c r="E283" s="3"/>
      <c r="F283" s="1"/>
    </row>
    <row r="284" spans="1:6" x14ac:dyDescent="0.25">
      <c r="A284" s="1"/>
      <c r="B284" s="1"/>
      <c r="C284" s="1"/>
      <c r="D284" s="1"/>
      <c r="E284" s="3"/>
      <c r="F284" s="1"/>
    </row>
    <row r="285" spans="1:6" x14ac:dyDescent="0.25">
      <c r="A285" s="1"/>
      <c r="B285" s="1"/>
      <c r="C285" s="1"/>
      <c r="D285" s="1"/>
      <c r="E285" s="3"/>
      <c r="F285" s="1"/>
    </row>
    <row r="286" spans="1:6" x14ac:dyDescent="0.25">
      <c r="A286" s="1"/>
      <c r="B286" s="1"/>
      <c r="C286" s="1"/>
      <c r="D286" s="1"/>
      <c r="E286" s="3"/>
      <c r="F286" s="1"/>
    </row>
    <row r="287" spans="1:6" x14ac:dyDescent="0.25">
      <c r="A287" s="1"/>
      <c r="B287" s="1"/>
      <c r="C287" s="1"/>
      <c r="D287" s="1"/>
      <c r="E287" s="3"/>
      <c r="F287" s="1"/>
    </row>
    <row r="288" spans="1:6" x14ac:dyDescent="0.25">
      <c r="A288" s="1"/>
      <c r="B288" s="1"/>
      <c r="C288" s="1"/>
      <c r="D288" s="1"/>
      <c r="E288" s="3"/>
      <c r="F288" s="1"/>
    </row>
    <row r="289" spans="1:6" x14ac:dyDescent="0.25">
      <c r="A289" s="1"/>
      <c r="B289" s="1"/>
      <c r="C289" s="1"/>
      <c r="D289" s="1"/>
      <c r="E289" s="3"/>
      <c r="F289" s="1"/>
    </row>
    <row r="290" spans="1:6" x14ac:dyDescent="0.25">
      <c r="A290" s="1"/>
      <c r="B290" s="1"/>
      <c r="C290" s="1"/>
      <c r="D290" s="1"/>
      <c r="E290" s="3"/>
      <c r="F290" s="1"/>
    </row>
    <row r="291" spans="1:6" x14ac:dyDescent="0.25">
      <c r="A291" s="1"/>
      <c r="B291" s="1"/>
      <c r="C291" s="1"/>
      <c r="D291" s="1"/>
      <c r="E291" s="3"/>
      <c r="F291" s="1"/>
    </row>
    <row r="292" spans="1:6" x14ac:dyDescent="0.25">
      <c r="A292" s="1"/>
      <c r="B292" s="1"/>
      <c r="C292" s="1"/>
      <c r="D292" s="1"/>
      <c r="E292" s="3"/>
      <c r="F292" s="1"/>
    </row>
    <row r="293" spans="1:6" x14ac:dyDescent="0.25">
      <c r="A293" s="1"/>
      <c r="B293" s="1"/>
      <c r="C293" s="1"/>
      <c r="D293" s="1"/>
      <c r="E293" s="3"/>
      <c r="F293" s="1"/>
    </row>
    <row r="294" spans="1:6" x14ac:dyDescent="0.25">
      <c r="A294" s="1"/>
      <c r="B294" s="1"/>
      <c r="C294" s="1"/>
      <c r="D294" s="1"/>
      <c r="E294" s="3"/>
      <c r="F294" s="1"/>
    </row>
    <row r="295" spans="1:6" x14ac:dyDescent="0.25">
      <c r="A295" s="1"/>
      <c r="B295" s="1"/>
      <c r="C295" s="1"/>
      <c r="D295" s="1"/>
      <c r="E295" s="3"/>
      <c r="F295" s="1"/>
    </row>
    <row r="296" spans="1:6" x14ac:dyDescent="0.25">
      <c r="A296" s="1"/>
      <c r="B296" s="1"/>
      <c r="C296" s="1"/>
      <c r="D296" s="1"/>
      <c r="E296" s="3"/>
      <c r="F296" s="1"/>
    </row>
    <row r="297" spans="1:6" x14ac:dyDescent="0.25">
      <c r="A297" s="1"/>
      <c r="B297" s="1"/>
      <c r="C297" s="1"/>
      <c r="D297" s="1"/>
      <c r="E297" s="3"/>
      <c r="F297" s="1"/>
    </row>
    <row r="298" spans="1:6" x14ac:dyDescent="0.25">
      <c r="A298" s="1"/>
      <c r="B298" s="1"/>
      <c r="C298" s="1"/>
      <c r="D298" s="1"/>
      <c r="E298" s="3"/>
      <c r="F298" s="1"/>
    </row>
    <row r="299" spans="1:6" x14ac:dyDescent="0.25">
      <c r="A299" s="1"/>
      <c r="B299" s="1"/>
      <c r="C299" s="1"/>
      <c r="D299" s="1"/>
      <c r="E299" s="3"/>
      <c r="F299" s="1"/>
    </row>
    <row r="300" spans="1:6" x14ac:dyDescent="0.25">
      <c r="A300" s="1"/>
      <c r="B300" s="1"/>
      <c r="C300" s="1"/>
      <c r="D300" s="1"/>
      <c r="E300" s="3"/>
      <c r="F300" s="1"/>
    </row>
    <row r="301" spans="1:6" x14ac:dyDescent="0.25">
      <c r="A301" s="1"/>
      <c r="B301" s="1"/>
      <c r="C301" s="1"/>
      <c r="D301" s="1"/>
      <c r="E301" s="3"/>
      <c r="F301" s="1"/>
    </row>
    <row r="302" spans="1:6" x14ac:dyDescent="0.25">
      <c r="A302" s="1"/>
      <c r="B302" s="1"/>
      <c r="C302" s="1"/>
      <c r="D302" s="1"/>
      <c r="E302" s="3"/>
      <c r="F302" s="1"/>
    </row>
    <row r="303" spans="1:6" x14ac:dyDescent="0.25">
      <c r="A303" s="1"/>
      <c r="B303" s="1"/>
      <c r="C303" s="1"/>
      <c r="D303" s="1"/>
      <c r="E303" s="3"/>
      <c r="F303" s="1"/>
    </row>
    <row r="304" spans="1:6" x14ac:dyDescent="0.25">
      <c r="A304" s="1"/>
      <c r="B304" s="1"/>
      <c r="C304" s="1"/>
      <c r="D304" s="1"/>
      <c r="E304" s="3"/>
      <c r="F304" s="1"/>
    </row>
    <row r="305" spans="1:6" x14ac:dyDescent="0.25">
      <c r="A305" s="1"/>
      <c r="B305" s="1"/>
      <c r="C305" s="1"/>
      <c r="D305" s="1"/>
      <c r="E305" s="3"/>
      <c r="F305" s="1"/>
    </row>
    <row r="306" spans="1:6" x14ac:dyDescent="0.25">
      <c r="A306" s="1"/>
      <c r="B306" s="1"/>
      <c r="C306" s="1"/>
      <c r="D306" s="1"/>
      <c r="E306" s="3"/>
      <c r="F306" s="1"/>
    </row>
    <row r="307" spans="1:6" x14ac:dyDescent="0.25">
      <c r="A307" s="1"/>
      <c r="B307" s="1"/>
      <c r="C307" s="1"/>
      <c r="D307" s="1"/>
      <c r="E307" s="3"/>
      <c r="F307" s="1"/>
    </row>
    <row r="308" spans="1:6" x14ac:dyDescent="0.25">
      <c r="A308" s="1"/>
      <c r="B308" s="1"/>
      <c r="C308" s="1"/>
      <c r="D308" s="1"/>
      <c r="E308" s="3"/>
      <c r="F308" s="1"/>
    </row>
    <row r="309" spans="1:6" x14ac:dyDescent="0.25">
      <c r="A309" s="1"/>
      <c r="B309" s="1"/>
      <c r="C309" s="1"/>
      <c r="D309" s="1"/>
      <c r="E309" s="3"/>
      <c r="F309" s="1"/>
    </row>
    <row r="310" spans="1:6" x14ac:dyDescent="0.25">
      <c r="A310" s="1"/>
      <c r="B310" s="1"/>
      <c r="C310" s="1"/>
      <c r="D310" s="1"/>
      <c r="E310" s="3"/>
      <c r="F310" s="1"/>
    </row>
    <row r="311" spans="1:6" x14ac:dyDescent="0.25">
      <c r="A311" s="1"/>
      <c r="B311" s="1"/>
      <c r="C311" s="1"/>
      <c r="D311" s="1"/>
      <c r="E311" s="3"/>
      <c r="F311" s="1"/>
    </row>
    <row r="312" spans="1:6" x14ac:dyDescent="0.25">
      <c r="A312" s="1"/>
      <c r="B312" s="1"/>
      <c r="C312" s="1"/>
      <c r="D312" s="1"/>
      <c r="E312" s="3"/>
      <c r="F312" s="1"/>
    </row>
    <row r="313" spans="1:6" x14ac:dyDescent="0.25">
      <c r="A313" s="1"/>
      <c r="B313" s="1"/>
      <c r="C313" s="1"/>
      <c r="D313" s="1"/>
      <c r="E313" s="3"/>
      <c r="F313" s="1"/>
    </row>
    <row r="314" spans="1:6" x14ac:dyDescent="0.25">
      <c r="A314" s="1"/>
      <c r="B314" s="1"/>
      <c r="C314" s="1"/>
      <c r="D314" s="1"/>
      <c r="E314" s="3"/>
      <c r="F314" s="1"/>
    </row>
    <row r="315" spans="1:6" x14ac:dyDescent="0.25">
      <c r="A315" s="1"/>
      <c r="B315" s="1"/>
      <c r="C315" s="1"/>
      <c r="D315" s="1"/>
      <c r="E315" s="3"/>
      <c r="F315" s="1"/>
    </row>
    <row r="316" spans="1:6" x14ac:dyDescent="0.25">
      <c r="A316" s="1"/>
      <c r="B316" s="1"/>
      <c r="C316" s="1"/>
      <c r="D316" s="1"/>
      <c r="E316" s="3"/>
      <c r="F316" s="1"/>
    </row>
    <row r="317" spans="1:6" x14ac:dyDescent="0.25">
      <c r="A317" s="1"/>
      <c r="B317" s="1"/>
      <c r="C317" s="1"/>
      <c r="D317" s="1"/>
      <c r="E317" s="3"/>
      <c r="F317" s="1"/>
    </row>
    <row r="318" spans="1:6" ht="15.75" customHeight="1" x14ac:dyDescent="0.25">
      <c r="A318" s="1"/>
      <c r="B318" s="1"/>
      <c r="C318" s="1"/>
      <c r="D318" s="1"/>
      <c r="E318" s="3"/>
      <c r="F318" s="1"/>
    </row>
    <row r="319" spans="1:6" ht="16.5" customHeight="1" x14ac:dyDescent="0.25">
      <c r="A319" s="1"/>
      <c r="B319" s="1"/>
      <c r="C319" s="1"/>
      <c r="D319" s="1"/>
      <c r="E319" s="3"/>
      <c r="F319" s="1"/>
    </row>
    <row r="320" spans="1:6" ht="16.5" customHeight="1" x14ac:dyDescent="0.25">
      <c r="A320" s="1"/>
      <c r="B320" s="1"/>
      <c r="C320" s="1"/>
      <c r="D320" s="1"/>
      <c r="E320" s="3"/>
      <c r="F320" s="1"/>
    </row>
    <row r="321" spans="1:6" x14ac:dyDescent="0.25">
      <c r="A321" s="1"/>
      <c r="B321" s="1"/>
      <c r="C321" s="1"/>
      <c r="D321" s="1"/>
      <c r="E321" s="3"/>
      <c r="F321" s="1"/>
    </row>
    <row r="322" spans="1:6" x14ac:dyDescent="0.25">
      <c r="A322" s="1"/>
      <c r="B322" s="1"/>
      <c r="C322" s="1"/>
      <c r="D322" s="1"/>
      <c r="E322" s="3"/>
      <c r="F322" s="1"/>
    </row>
    <row r="323" spans="1:6" x14ac:dyDescent="0.25">
      <c r="A323" s="1"/>
      <c r="B323" s="1"/>
      <c r="C323" s="1"/>
      <c r="D323" s="1"/>
      <c r="E323" s="3"/>
      <c r="F323" s="1"/>
    </row>
    <row r="324" spans="1:6" ht="15" customHeight="1" x14ac:dyDescent="0.25">
      <c r="A324" s="1"/>
      <c r="B324" s="1"/>
      <c r="C324" s="1"/>
      <c r="D324" s="1"/>
      <c r="E324" s="3"/>
      <c r="F324" s="1"/>
    </row>
    <row r="325" spans="1:6" ht="15" customHeight="1" x14ac:dyDescent="0.25">
      <c r="A325" s="1"/>
      <c r="B325" s="1"/>
      <c r="C325" s="1"/>
      <c r="D325" s="1"/>
      <c r="E325" s="3"/>
      <c r="F325" s="1"/>
    </row>
    <row r="326" spans="1:6" ht="16.5" customHeight="1" x14ac:dyDescent="0.25">
      <c r="A326" s="1"/>
      <c r="B326" s="1"/>
      <c r="C326" s="1"/>
      <c r="D326" s="1"/>
      <c r="E326" s="3"/>
      <c r="F326" s="1"/>
    </row>
    <row r="327" spans="1:6" ht="16.5" customHeight="1" x14ac:dyDescent="0.25">
      <c r="A327" s="1"/>
      <c r="B327" s="1"/>
      <c r="C327" s="1"/>
      <c r="D327" s="1"/>
      <c r="E327" s="3"/>
      <c r="F327" s="1"/>
    </row>
    <row r="328" spans="1:6" ht="15.75" customHeight="1" x14ac:dyDescent="0.25">
      <c r="A328" s="1"/>
      <c r="B328" s="1"/>
      <c r="C328" s="1"/>
      <c r="D328" s="1"/>
      <c r="E328" s="3"/>
      <c r="F328" s="1"/>
    </row>
    <row r="329" spans="1:6" ht="15" customHeight="1" x14ac:dyDescent="0.25">
      <c r="A329" s="1"/>
      <c r="B329" s="1"/>
      <c r="C329" s="1"/>
      <c r="D329" s="1"/>
      <c r="E329" s="3"/>
      <c r="F329" s="1"/>
    </row>
    <row r="330" spans="1:6" ht="15" customHeight="1" x14ac:dyDescent="0.25">
      <c r="A330" s="1"/>
      <c r="B330" s="1"/>
      <c r="C330" s="1"/>
      <c r="D330" s="1"/>
      <c r="E330" s="3"/>
      <c r="F330" s="1"/>
    </row>
    <row r="331" spans="1:6" ht="15.75" customHeight="1" x14ac:dyDescent="0.25">
      <c r="A331" s="1"/>
      <c r="B331" s="1"/>
      <c r="C331" s="1"/>
      <c r="D331" s="1"/>
      <c r="E331" s="3"/>
      <c r="F331" s="1"/>
    </row>
    <row r="332" spans="1:6" x14ac:dyDescent="0.25">
      <c r="A332" s="1"/>
      <c r="B332" s="1"/>
      <c r="C332" s="1"/>
      <c r="D332" s="1"/>
      <c r="E332" s="3"/>
      <c r="F332" s="1"/>
    </row>
    <row r="333" spans="1:6" x14ac:dyDescent="0.25">
      <c r="A333" s="1"/>
      <c r="B333" s="1"/>
      <c r="C333" s="1"/>
      <c r="D333" s="1"/>
      <c r="E333" s="3"/>
      <c r="F333" s="1"/>
    </row>
    <row r="334" spans="1:6" x14ac:dyDescent="0.25">
      <c r="A334" s="1"/>
      <c r="B334" s="1"/>
      <c r="C334" s="1"/>
      <c r="D334" s="1"/>
      <c r="E334" s="3"/>
      <c r="F334" s="1"/>
    </row>
    <row r="335" spans="1:6" x14ac:dyDescent="0.25">
      <c r="A335" s="1"/>
      <c r="B335" s="1"/>
      <c r="C335" s="1"/>
      <c r="D335" s="1"/>
      <c r="E335" s="3"/>
      <c r="F335" s="1"/>
    </row>
    <row r="336" spans="1:6" x14ac:dyDescent="0.25">
      <c r="A336" s="1"/>
      <c r="B336" s="1"/>
      <c r="C336" s="1"/>
      <c r="D336" s="1"/>
      <c r="E336" s="3"/>
      <c r="F336" s="1"/>
    </row>
    <row r="337" spans="1:6" x14ac:dyDescent="0.25">
      <c r="A337" s="1"/>
      <c r="B337" s="1"/>
      <c r="C337" s="1"/>
      <c r="D337" s="1"/>
      <c r="E337" s="3"/>
      <c r="F337" s="1"/>
    </row>
    <row r="338" spans="1:6" x14ac:dyDescent="0.25">
      <c r="A338" s="1"/>
      <c r="B338" s="1"/>
      <c r="C338" s="1"/>
      <c r="D338" s="1"/>
      <c r="E338" s="3"/>
      <c r="F338" s="1"/>
    </row>
    <row r="339" spans="1:6" x14ac:dyDescent="0.25">
      <c r="A339" s="1"/>
      <c r="B339" s="1"/>
      <c r="C339" s="1"/>
      <c r="D339" s="1"/>
      <c r="E339" s="3"/>
      <c r="F339" s="1"/>
    </row>
    <row r="340" spans="1:6" x14ac:dyDescent="0.25">
      <c r="A340" s="1"/>
      <c r="B340" s="1"/>
      <c r="C340" s="1"/>
      <c r="D340" s="1"/>
      <c r="E340" s="3"/>
      <c r="F340" s="1"/>
    </row>
    <row r="341" spans="1:6" x14ac:dyDescent="0.25">
      <c r="A341" s="1"/>
      <c r="B341" s="1"/>
      <c r="C341" s="1"/>
      <c r="D341" s="1"/>
      <c r="E341" s="3"/>
      <c r="F341" s="1"/>
    </row>
    <row r="342" spans="1:6" x14ac:dyDescent="0.25">
      <c r="A342" s="1"/>
      <c r="B342" s="1"/>
      <c r="C342" s="1"/>
      <c r="D342" s="1"/>
      <c r="E342" s="3"/>
      <c r="F342" s="1"/>
    </row>
    <row r="343" spans="1:6" x14ac:dyDescent="0.25">
      <c r="A343" s="1"/>
      <c r="B343" s="1"/>
      <c r="C343" s="1"/>
      <c r="D343" s="1"/>
      <c r="E343" s="3"/>
      <c r="F343" s="1"/>
    </row>
    <row r="344" spans="1:6" x14ac:dyDescent="0.25">
      <c r="A344" s="1"/>
      <c r="B344" s="1"/>
      <c r="C344" s="1"/>
      <c r="D344" s="1"/>
      <c r="E344" s="3"/>
      <c r="F344" s="1"/>
    </row>
    <row r="345" spans="1:6" x14ac:dyDescent="0.25">
      <c r="A345" s="1"/>
      <c r="B345" s="1"/>
      <c r="C345" s="1"/>
      <c r="D345" s="1"/>
      <c r="E345" s="3"/>
      <c r="F345" s="1"/>
    </row>
    <row r="346" spans="1:6" x14ac:dyDescent="0.25">
      <c r="A346" s="1"/>
      <c r="B346" s="1"/>
      <c r="C346" s="1"/>
      <c r="D346" s="1"/>
      <c r="E346" s="3"/>
      <c r="F346" s="1"/>
    </row>
    <row r="347" spans="1:6" x14ac:dyDescent="0.25">
      <c r="A347" s="1"/>
      <c r="B347" s="1"/>
      <c r="C347" s="1"/>
      <c r="D347" s="1"/>
      <c r="E347" s="3"/>
      <c r="F347" s="1"/>
    </row>
    <row r="348" spans="1:6" x14ac:dyDescent="0.25">
      <c r="A348" s="1"/>
      <c r="B348" s="1"/>
      <c r="C348" s="1"/>
      <c r="D348" s="1"/>
      <c r="E348" s="3"/>
      <c r="F348" s="1"/>
    </row>
    <row r="349" spans="1:6" x14ac:dyDescent="0.25">
      <c r="A349" s="1"/>
      <c r="B349" s="1"/>
      <c r="C349" s="1"/>
      <c r="D349" s="1"/>
      <c r="E349" s="3"/>
      <c r="F349" s="1"/>
    </row>
    <row r="350" spans="1:6" x14ac:dyDescent="0.25">
      <c r="A350" s="1"/>
      <c r="B350" s="1"/>
      <c r="C350" s="1"/>
      <c r="D350" s="1"/>
      <c r="E350" s="3"/>
      <c r="F350" s="1"/>
    </row>
    <row r="351" spans="1:6" x14ac:dyDescent="0.25">
      <c r="A351" s="1"/>
      <c r="B351" s="1"/>
      <c r="C351" s="1"/>
      <c r="D351" s="1"/>
      <c r="E351" s="3"/>
      <c r="F351" s="1"/>
    </row>
    <row r="352" spans="1:6" x14ac:dyDescent="0.25">
      <c r="A352" s="1"/>
      <c r="B352" s="1"/>
      <c r="C352" s="1"/>
      <c r="D352" s="1"/>
      <c r="E352" s="3"/>
      <c r="F352" s="1"/>
    </row>
    <row r="353" spans="1:6" x14ac:dyDescent="0.25">
      <c r="A353" s="1"/>
      <c r="B353" s="1"/>
      <c r="C353" s="1"/>
      <c r="D353" s="1"/>
      <c r="E353" s="3"/>
      <c r="F353" s="1"/>
    </row>
    <row r="354" spans="1:6" x14ac:dyDescent="0.25">
      <c r="A354" s="1"/>
      <c r="B354" s="1"/>
      <c r="C354" s="1"/>
      <c r="D354" s="1"/>
      <c r="E354" s="3"/>
      <c r="F354" s="1"/>
    </row>
    <row r="355" spans="1:6" x14ac:dyDescent="0.25">
      <c r="A355" s="1"/>
      <c r="B355" s="1"/>
      <c r="C355" s="1"/>
      <c r="D355" s="1"/>
      <c r="E355" s="3"/>
      <c r="F355" s="1"/>
    </row>
    <row r="356" spans="1:6" x14ac:dyDescent="0.25">
      <c r="A356" s="1"/>
      <c r="B356" s="1"/>
      <c r="C356" s="1"/>
      <c r="D356" s="1"/>
      <c r="E356" s="3"/>
      <c r="F356" s="1"/>
    </row>
    <row r="357" spans="1:6" x14ac:dyDescent="0.25">
      <c r="A357" s="1"/>
      <c r="B357" s="1"/>
      <c r="C357" s="1"/>
      <c r="D357" s="1"/>
      <c r="E357" s="3"/>
      <c r="F357" s="1"/>
    </row>
    <row r="358" spans="1:6" x14ac:dyDescent="0.25">
      <c r="A358" s="1"/>
      <c r="B358" s="1"/>
      <c r="C358" s="1"/>
      <c r="D358" s="1"/>
      <c r="E358" s="3"/>
      <c r="F358" s="1"/>
    </row>
    <row r="359" spans="1:6" x14ac:dyDescent="0.25">
      <c r="A359" s="1"/>
      <c r="B359" s="1"/>
      <c r="C359" s="1"/>
      <c r="D359" s="1"/>
      <c r="E359" s="3"/>
      <c r="F359" s="1"/>
    </row>
    <row r="360" spans="1:6" x14ac:dyDescent="0.25">
      <c r="A360" s="1"/>
      <c r="B360" s="1"/>
      <c r="C360" s="1"/>
      <c r="D360" s="1"/>
      <c r="E360" s="3"/>
      <c r="F360" s="1"/>
    </row>
    <row r="361" spans="1:6" x14ac:dyDescent="0.25">
      <c r="A361" s="1"/>
      <c r="B361" s="1"/>
      <c r="C361" s="1"/>
      <c r="D361" s="1"/>
      <c r="E361" s="3"/>
      <c r="F361" s="1"/>
    </row>
    <row r="601" ht="28.5" customHeight="1" x14ac:dyDescent="0.25"/>
  </sheetData>
  <mergeCells count="17">
    <mergeCell ref="F12:F14"/>
    <mergeCell ref="E2:F2"/>
    <mergeCell ref="E4:F4"/>
    <mergeCell ref="A7:F7"/>
    <mergeCell ref="A8:F8"/>
    <mergeCell ref="A9:F9"/>
    <mergeCell ref="A10:F10"/>
    <mergeCell ref="A12:A14"/>
    <mergeCell ref="B12:B14"/>
    <mergeCell ref="C12:C14"/>
    <mergeCell ref="D12:D14"/>
    <mergeCell ref="E12:E14"/>
    <mergeCell ref="A178:F178"/>
    <mergeCell ref="A180:F180"/>
    <mergeCell ref="A179:F179"/>
    <mergeCell ref="A181:F181"/>
    <mergeCell ref="A183:F183"/>
  </mergeCells>
  <pageMargins left="0.7" right="0.7" top="0.75" bottom="0.75" header="0.3" footer="0.3"/>
  <pageSetup paperSize="9" scale="7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494FC0-91F5-4DD6-946F-A94EB859E414}"/>
</file>

<file path=customXml/itemProps2.xml><?xml version="1.0" encoding="utf-8"?>
<ds:datastoreItem xmlns:ds="http://schemas.openxmlformats.org/officeDocument/2006/customXml" ds:itemID="{6E8F895E-D5C0-4FA6-A3BF-5BEA4FCC8488}"/>
</file>

<file path=customXml/itemProps3.xml><?xml version="1.0" encoding="utf-8"?>
<ds:datastoreItem xmlns:ds="http://schemas.openxmlformats.org/officeDocument/2006/customXml" ds:itemID="{4D04157D-5162-4744-AB1D-7CE58ABD25B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F 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214.2022.Formular9</dc:title>
  <dc:creator/>
  <cp:lastModifiedBy/>
  <dcterms:created xsi:type="dcterms:W3CDTF">2015-06-05T18:19:34Z</dcterms:created>
  <dcterms:modified xsi:type="dcterms:W3CDTF">2022-05-23T05:41:03Z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